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Laura Forero\OneDrive - Directorio SIC\Escritorio\Escritorio Laura\LAURA SIC\Enero a Junio 2024\Julio a Diciembre 2024\Documentos\"/>
    </mc:Choice>
  </mc:AlternateContent>
  <xr:revisionPtr revIDLastSave="0" documentId="13_ncr:1_{8A7D0F43-F8D8-4D60-8726-E9814E9D97AA}" xr6:coauthVersionLast="47" xr6:coauthVersionMax="47" xr10:uidLastSave="{00000000-0000-0000-0000-000000000000}"/>
  <bookViews>
    <workbookView xWindow="20370" yWindow="-120" windowWidth="29040" windowHeight="15840" xr2:uid="{00000000-000D-0000-FFFF-FFFF00000000}"/>
  </bookViews>
  <sheets>
    <sheet name="ARS Contenido" sheetId="13" r:id="rId1"/>
    <sheet name="ARS No. 1 Gestión Adminitrativa" sheetId="1" r:id="rId2"/>
    <sheet name="ARS No. 2 Atención al Usuario" sheetId="15" r:id="rId3"/>
    <sheet name="ARS No. 3 Gestión Operativa" sheetId="16" r:id="rId4"/>
    <sheet name="ARS No. 4 Salidas Misionales" sheetId="17" r:id="rId5"/>
    <sheet name="ARS No. 5 Laboratorio" sheetId="18" r:id="rId6"/>
    <sheet name="ARS No. 6 Archivo" sheetId="19" r:id="rId7"/>
    <sheet name="ARS No. 7 Aseo y  Cafetería" sheetId="20" r:id="rId8"/>
    <sheet name="ARS No. 8 Teletrabajo" sheetId="21" r:id="rId9"/>
    <sheet name="ARS No. 9 Conductores" sheetId="22" r:id="rId10"/>
    <sheet name="ARS No. 10 Visitantes" sheetId="23" r:id="rId11"/>
    <sheet name="ARS No. 11 Almacen" sheetId="24" r:id="rId12"/>
    <sheet name="ARS No. 12 Mantenimiento" sheetId="25" r:id="rId13"/>
    <sheet name="ARS No. 13 Manejo de Residuos" sheetId="26" r:id="rId14"/>
    <sheet name="PRIORIZACIÓN DE RIESGOS" sheetId="12" r:id="rId15"/>
    <sheet name="VALORACIÓN" sheetId="11" r:id="rId16"/>
  </sheets>
  <definedNames>
    <definedName name="_xlnm.Print_Area" localSheetId="1">'ARS No. 1 Gestión Adminitrativa'!$D$2:$AD$18</definedName>
    <definedName name="_xlnm.Print_Area" localSheetId="2">'ARS No. 2 Atención al Usuario'!$D$2:$AD$18</definedName>
    <definedName name="_xlnm.Print_Area" localSheetId="3">'ARS No. 3 Gestión Operativa'!$D$2:$AD$18</definedName>
    <definedName name="_xlnm.Print_Area" localSheetId="4">'ARS No. 4 Salidas Misionales'!$D$2:$AD$18</definedName>
    <definedName name="_xlnm.Print_Area" localSheetId="5">'ARS No. 5 Laboratorio'!$D$2:$AD$18</definedName>
    <definedName name="_xlnm.Print_Area" localSheetId="6">'ARS No. 6 Archivo'!$D$2:$AD$18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1" i="26" l="1"/>
  <c r="AS41" i="26" s="1"/>
  <c r="AT41" i="26" s="1"/>
  <c r="AP41" i="26"/>
  <c r="AO41" i="26"/>
  <c r="AP40" i="26"/>
  <c r="AO40" i="26"/>
  <c r="AR40" i="26" s="1"/>
  <c r="AS40" i="26" s="1"/>
  <c r="AT40" i="26" s="1"/>
  <c r="AO39" i="26"/>
  <c r="AR39" i="26" s="1"/>
  <c r="AS39" i="26" s="1"/>
  <c r="AT39" i="26" s="1"/>
  <c r="AO38" i="26"/>
  <c r="AR38" i="26" s="1"/>
  <c r="AS38" i="26" s="1"/>
  <c r="AT38" i="26" s="1"/>
  <c r="AR37" i="26"/>
  <c r="AS37" i="26" s="1"/>
  <c r="AT37" i="26" s="1"/>
  <c r="AP37" i="26"/>
  <c r="AO37" i="26"/>
  <c r="AR36" i="26"/>
  <c r="AS36" i="26" s="1"/>
  <c r="AT36" i="26" s="1"/>
  <c r="AP36" i="26"/>
  <c r="AO36" i="26"/>
  <c r="AO35" i="26"/>
  <c r="AR35" i="26" s="1"/>
  <c r="AS35" i="26" s="1"/>
  <c r="AT35" i="26" s="1"/>
  <c r="AO34" i="26"/>
  <c r="AR34" i="26" s="1"/>
  <c r="AS34" i="26" s="1"/>
  <c r="AT34" i="26" s="1"/>
  <c r="AO33" i="26"/>
  <c r="AR33" i="26" s="1"/>
  <c r="AS33" i="26" s="1"/>
  <c r="AT33" i="26" s="1"/>
  <c r="AR32" i="26"/>
  <c r="AS32" i="26" s="1"/>
  <c r="AT32" i="26" s="1"/>
  <c r="AP32" i="26"/>
  <c r="AO32" i="26"/>
  <c r="AO31" i="26"/>
  <c r="AR31" i="26" s="1"/>
  <c r="AS31" i="26" s="1"/>
  <c r="AT31" i="26" s="1"/>
  <c r="AO30" i="26"/>
  <c r="AP30" i="26" s="1"/>
  <c r="AR29" i="26"/>
  <c r="AS29" i="26" s="1"/>
  <c r="AT29" i="26" s="1"/>
  <c r="AO29" i="26"/>
  <c r="AP29" i="26" s="1"/>
  <c r="AP28" i="26"/>
  <c r="AO28" i="26"/>
  <c r="AR28" i="26" s="1"/>
  <c r="AS28" i="26" s="1"/>
  <c r="AT28" i="26" s="1"/>
  <c r="AO27" i="26"/>
  <c r="AR27" i="26" s="1"/>
  <c r="AS27" i="26" s="1"/>
  <c r="AT27" i="26" s="1"/>
  <c r="AO26" i="26"/>
  <c r="AP26" i="26" s="1"/>
  <c r="AR25" i="26"/>
  <c r="AS25" i="26" s="1"/>
  <c r="AT25" i="26" s="1"/>
  <c r="AP25" i="26"/>
  <c r="AR24" i="26"/>
  <c r="AS24" i="26" s="1"/>
  <c r="AT24" i="26" s="1"/>
  <c r="AP24" i="26"/>
  <c r="AO24" i="26"/>
  <c r="AR23" i="26"/>
  <c r="AS23" i="26" s="1"/>
  <c r="AT23" i="26" s="1"/>
  <c r="AP23" i="26"/>
  <c r="AO23" i="26"/>
  <c r="AS22" i="26"/>
  <c r="AT22" i="26" s="1"/>
  <c r="AR22" i="26"/>
  <c r="AP22" i="26"/>
  <c r="AO21" i="26"/>
  <c r="AR21" i="26" s="1"/>
  <c r="AS21" i="26" s="1"/>
  <c r="AT21" i="26" s="1"/>
  <c r="AO20" i="26"/>
  <c r="AR20" i="26" s="1"/>
  <c r="AS20" i="26" s="1"/>
  <c r="AT20" i="26" s="1"/>
  <c r="AP19" i="26"/>
  <c r="AO19" i="26"/>
  <c r="AR19" i="26" s="1"/>
  <c r="AS19" i="26" s="1"/>
  <c r="AT19" i="26" s="1"/>
  <c r="AR18" i="26"/>
  <c r="AS18" i="26" s="1"/>
  <c r="AT18" i="26" s="1"/>
  <c r="AP18" i="26"/>
  <c r="AO17" i="26"/>
  <c r="AR17" i="26" s="1"/>
  <c r="AS17" i="26" s="1"/>
  <c r="AT17" i="26" s="1"/>
  <c r="AO16" i="26"/>
  <c r="AR16" i="26" s="1"/>
  <c r="AS16" i="26" s="1"/>
  <c r="AT16" i="26" s="1"/>
  <c r="R41" i="26"/>
  <c r="S41" i="26" s="1"/>
  <c r="T41" i="26" s="1"/>
  <c r="P41" i="26"/>
  <c r="O41" i="26"/>
  <c r="O40" i="26"/>
  <c r="P40" i="26" s="1"/>
  <c r="O39" i="26"/>
  <c r="R39" i="26" s="1"/>
  <c r="S39" i="26" s="1"/>
  <c r="T39" i="26" s="1"/>
  <c r="O38" i="26"/>
  <c r="R38" i="26" s="1"/>
  <c r="S38" i="26" s="1"/>
  <c r="T38" i="26" s="1"/>
  <c r="R37" i="26"/>
  <c r="S37" i="26" s="1"/>
  <c r="T37" i="26" s="1"/>
  <c r="P37" i="26"/>
  <c r="O37" i="26"/>
  <c r="O36" i="26"/>
  <c r="P36" i="26" s="1"/>
  <c r="O35" i="26"/>
  <c r="R35" i="26" s="1"/>
  <c r="S35" i="26" s="1"/>
  <c r="T35" i="26" s="1"/>
  <c r="O34" i="26"/>
  <c r="P34" i="26" s="1"/>
  <c r="R33" i="26"/>
  <c r="S33" i="26" s="1"/>
  <c r="T33" i="26" s="1"/>
  <c r="O33" i="26"/>
  <c r="P33" i="26" s="1"/>
  <c r="R32" i="26"/>
  <c r="S32" i="26" s="1"/>
  <c r="T32" i="26" s="1"/>
  <c r="O32" i="26"/>
  <c r="P32" i="26" s="1"/>
  <c r="O31" i="26"/>
  <c r="R31" i="26" s="1"/>
  <c r="S31" i="26" s="1"/>
  <c r="T31" i="26" s="1"/>
  <c r="O30" i="26"/>
  <c r="R30" i="26" s="1"/>
  <c r="S30" i="26" s="1"/>
  <c r="T30" i="26" s="1"/>
  <c r="O29" i="26"/>
  <c r="R29" i="26" s="1"/>
  <c r="S29" i="26" s="1"/>
  <c r="T29" i="26" s="1"/>
  <c r="O28" i="26"/>
  <c r="P28" i="26" s="1"/>
  <c r="O27" i="26"/>
  <c r="R27" i="26" s="1"/>
  <c r="S27" i="26" s="1"/>
  <c r="T27" i="26" s="1"/>
  <c r="O26" i="26"/>
  <c r="R26" i="26" s="1"/>
  <c r="S26" i="26" s="1"/>
  <c r="T26" i="26" s="1"/>
  <c r="R25" i="26"/>
  <c r="S25" i="26" s="1"/>
  <c r="T25" i="26" s="1"/>
  <c r="P25" i="26"/>
  <c r="O25" i="26"/>
  <c r="R24" i="26"/>
  <c r="S24" i="26" s="1"/>
  <c r="T24" i="26" s="1"/>
  <c r="O24" i="26"/>
  <c r="P24" i="26" s="1"/>
  <c r="O23" i="26"/>
  <c r="R23" i="26" s="1"/>
  <c r="S23" i="26" s="1"/>
  <c r="T23" i="26" s="1"/>
  <c r="O22" i="26"/>
  <c r="R22" i="26" s="1"/>
  <c r="S22" i="26" s="1"/>
  <c r="T22" i="26" s="1"/>
  <c r="O21" i="26"/>
  <c r="R21" i="26" s="1"/>
  <c r="S21" i="26" s="1"/>
  <c r="T21" i="26" s="1"/>
  <c r="R20" i="26"/>
  <c r="S20" i="26" s="1"/>
  <c r="T20" i="26" s="1"/>
  <c r="O20" i="26"/>
  <c r="P20" i="26" s="1"/>
  <c r="O19" i="26"/>
  <c r="R19" i="26" s="1"/>
  <c r="S19" i="26" s="1"/>
  <c r="T19" i="26" s="1"/>
  <c r="O18" i="26"/>
  <c r="P18" i="26" s="1"/>
  <c r="R17" i="26"/>
  <c r="S17" i="26" s="1"/>
  <c r="T17" i="26" s="1"/>
  <c r="P17" i="26"/>
  <c r="O17" i="26"/>
  <c r="O16" i="26"/>
  <c r="P16" i="26" s="1"/>
  <c r="AO31" i="25"/>
  <c r="AP31" i="25" s="1"/>
  <c r="AR30" i="25"/>
  <c r="AS30" i="25" s="1"/>
  <c r="AT30" i="25" s="1"/>
  <c r="AP30" i="25"/>
  <c r="AO30" i="25"/>
  <c r="AP29" i="25"/>
  <c r="AO29" i="25"/>
  <c r="AR29" i="25" s="1"/>
  <c r="AS29" i="25" s="1"/>
  <c r="AT29" i="25" s="1"/>
  <c r="AO28" i="25"/>
  <c r="AR28" i="25" s="1"/>
  <c r="AS28" i="25" s="1"/>
  <c r="AT28" i="25" s="1"/>
  <c r="AO27" i="25"/>
  <c r="AP27" i="25" s="1"/>
  <c r="AO26" i="25"/>
  <c r="AR26" i="25" s="1"/>
  <c r="AS26" i="25" s="1"/>
  <c r="AT26" i="25" s="1"/>
  <c r="AO25" i="25"/>
  <c r="AP25" i="25" s="1"/>
  <c r="AO24" i="25"/>
  <c r="AR24" i="25" s="1"/>
  <c r="AS24" i="25" s="1"/>
  <c r="AT24" i="25" s="1"/>
  <c r="AS23" i="25"/>
  <c r="AT23" i="25" s="1"/>
  <c r="AR23" i="25"/>
  <c r="AP23" i="25"/>
  <c r="AT22" i="25"/>
  <c r="AS22" i="25"/>
  <c r="AO22" i="25"/>
  <c r="AP22" i="25" s="1"/>
  <c r="AO21" i="25"/>
  <c r="AP21" i="25" s="1"/>
  <c r="AO20" i="25"/>
  <c r="AP20" i="25" s="1"/>
  <c r="AR19" i="25"/>
  <c r="AS19" i="25" s="1"/>
  <c r="AT19" i="25" s="1"/>
  <c r="AO19" i="25"/>
  <c r="AP19" i="25" s="1"/>
  <c r="AO18" i="25"/>
  <c r="AR18" i="25" s="1"/>
  <c r="AS18" i="25" s="1"/>
  <c r="AT18" i="25" s="1"/>
  <c r="AO17" i="25"/>
  <c r="AP17" i="25" s="1"/>
  <c r="AR16" i="25"/>
  <c r="AS16" i="25" s="1"/>
  <c r="AT16" i="25" s="1"/>
  <c r="AP16" i="25"/>
  <c r="AO16" i="25"/>
  <c r="O31" i="25"/>
  <c r="R31" i="25" s="1"/>
  <c r="S31" i="25" s="1"/>
  <c r="T31" i="25" s="1"/>
  <c r="O30" i="25"/>
  <c r="P30" i="25" s="1"/>
  <c r="O29" i="25"/>
  <c r="R29" i="25" s="1"/>
  <c r="S29" i="25" s="1"/>
  <c r="T29" i="25" s="1"/>
  <c r="O28" i="25"/>
  <c r="R28" i="25" s="1"/>
  <c r="S28" i="25" s="1"/>
  <c r="T28" i="25" s="1"/>
  <c r="O27" i="25"/>
  <c r="R27" i="25" s="1"/>
  <c r="S27" i="25" s="1"/>
  <c r="T27" i="25" s="1"/>
  <c r="O26" i="25"/>
  <c r="P26" i="25" s="1"/>
  <c r="O25" i="25"/>
  <c r="R25" i="25" s="1"/>
  <c r="S25" i="25" s="1"/>
  <c r="T25" i="25" s="1"/>
  <c r="O24" i="25"/>
  <c r="R24" i="25" s="1"/>
  <c r="S24" i="25" s="1"/>
  <c r="T24" i="25" s="1"/>
  <c r="O23" i="25"/>
  <c r="R23" i="25" s="1"/>
  <c r="S23" i="25" s="1"/>
  <c r="T23" i="25" s="1"/>
  <c r="O22" i="25"/>
  <c r="P22" i="25" s="1"/>
  <c r="O21" i="25"/>
  <c r="R21" i="25" s="1"/>
  <c r="S21" i="25" s="1"/>
  <c r="T21" i="25" s="1"/>
  <c r="O20" i="25"/>
  <c r="R20" i="25" s="1"/>
  <c r="S20" i="25" s="1"/>
  <c r="T20" i="25" s="1"/>
  <c r="O19" i="25"/>
  <c r="R19" i="25" s="1"/>
  <c r="S19" i="25" s="1"/>
  <c r="T19" i="25" s="1"/>
  <c r="R18" i="25"/>
  <c r="S18" i="25" s="1"/>
  <c r="T18" i="25" s="1"/>
  <c r="O18" i="25"/>
  <c r="P18" i="25" s="1"/>
  <c r="O17" i="25"/>
  <c r="R17" i="25" s="1"/>
  <c r="S17" i="25" s="1"/>
  <c r="T17" i="25" s="1"/>
  <c r="O16" i="25"/>
  <c r="R16" i="25" s="1"/>
  <c r="S16" i="25" s="1"/>
  <c r="T16" i="25" s="1"/>
  <c r="AR37" i="24"/>
  <c r="AS37" i="24" s="1"/>
  <c r="AT37" i="24" s="1"/>
  <c r="AP37" i="24"/>
  <c r="AO37" i="24"/>
  <c r="AO36" i="24"/>
  <c r="AP36" i="24" s="1"/>
  <c r="AO35" i="24"/>
  <c r="AR35" i="24" s="1"/>
  <c r="AS35" i="24" s="1"/>
  <c r="AT35" i="24" s="1"/>
  <c r="AO34" i="24"/>
  <c r="AR34" i="24" s="1"/>
  <c r="AS34" i="24" s="1"/>
  <c r="AT34" i="24" s="1"/>
  <c r="AR33" i="24"/>
  <c r="AS33" i="24" s="1"/>
  <c r="AT33" i="24" s="1"/>
  <c r="AP33" i="24"/>
  <c r="AO33" i="24"/>
  <c r="AR32" i="24"/>
  <c r="AS32" i="24" s="1"/>
  <c r="AT32" i="24" s="1"/>
  <c r="AO32" i="24"/>
  <c r="AP32" i="24" s="1"/>
  <c r="AO31" i="24"/>
  <c r="AR31" i="24" s="1"/>
  <c r="AS31" i="24" s="1"/>
  <c r="AT31" i="24" s="1"/>
  <c r="AO30" i="24"/>
  <c r="AR30" i="24" s="1"/>
  <c r="AS30" i="24" s="1"/>
  <c r="AT30" i="24" s="1"/>
  <c r="AO29" i="24"/>
  <c r="AR29" i="24" s="1"/>
  <c r="AS29" i="24" s="1"/>
  <c r="AT29" i="24" s="1"/>
  <c r="AO28" i="24"/>
  <c r="AP28" i="24" s="1"/>
  <c r="AO27" i="24"/>
  <c r="AR27" i="24" s="1"/>
  <c r="AS27" i="24" s="1"/>
  <c r="AT27" i="24" s="1"/>
  <c r="AO26" i="24"/>
  <c r="AR26" i="24" s="1"/>
  <c r="AS26" i="24" s="1"/>
  <c r="AT26" i="24" s="1"/>
  <c r="AP25" i="24"/>
  <c r="AO25" i="24"/>
  <c r="AR25" i="24" s="1"/>
  <c r="AS25" i="24" s="1"/>
  <c r="AT25" i="24" s="1"/>
  <c r="AR24" i="24"/>
  <c r="AS24" i="24" s="1"/>
  <c r="AT24" i="24" s="1"/>
  <c r="AO24" i="24"/>
  <c r="AP24" i="24" s="1"/>
  <c r="AO23" i="24"/>
  <c r="AR23" i="24" s="1"/>
  <c r="AS23" i="24" s="1"/>
  <c r="AT23" i="24" s="1"/>
  <c r="AO22" i="24"/>
  <c r="AR22" i="24" s="1"/>
  <c r="AS22" i="24" s="1"/>
  <c r="AT22" i="24" s="1"/>
  <c r="AO21" i="24"/>
  <c r="AR21" i="24" s="1"/>
  <c r="AS21" i="24" s="1"/>
  <c r="AT21" i="24" s="1"/>
  <c r="AR20" i="24"/>
  <c r="AS20" i="24" s="1"/>
  <c r="AT20" i="24" s="1"/>
  <c r="AO20" i="24"/>
  <c r="AP20" i="24" s="1"/>
  <c r="AO19" i="24"/>
  <c r="AR19" i="24" s="1"/>
  <c r="AS19" i="24" s="1"/>
  <c r="AT19" i="24" s="1"/>
  <c r="AO18" i="24"/>
  <c r="AR18" i="24" s="1"/>
  <c r="AS18" i="24" s="1"/>
  <c r="AT18" i="24" s="1"/>
  <c r="AR17" i="24"/>
  <c r="AS17" i="24" s="1"/>
  <c r="AT17" i="24" s="1"/>
  <c r="AP17" i="24"/>
  <c r="AO17" i="24"/>
  <c r="AO16" i="24"/>
  <c r="AP16" i="24" s="1"/>
  <c r="O37" i="24"/>
  <c r="R37" i="24" s="1"/>
  <c r="S37" i="24" s="1"/>
  <c r="T37" i="24" s="1"/>
  <c r="R36" i="24"/>
  <c r="S36" i="24" s="1"/>
  <c r="T36" i="24" s="1"/>
  <c r="P36" i="24"/>
  <c r="O36" i="24"/>
  <c r="O35" i="24"/>
  <c r="P35" i="24" s="1"/>
  <c r="O34" i="24"/>
  <c r="R34" i="24" s="1"/>
  <c r="S34" i="24" s="1"/>
  <c r="T34" i="24" s="1"/>
  <c r="O33" i="24"/>
  <c r="P33" i="24" s="1"/>
  <c r="R32" i="24"/>
  <c r="S32" i="24" s="1"/>
  <c r="T32" i="24" s="1"/>
  <c r="O32" i="24"/>
  <c r="P32" i="24" s="1"/>
  <c r="O31" i="24"/>
  <c r="P31" i="24" s="1"/>
  <c r="O30" i="24"/>
  <c r="R30" i="24" s="1"/>
  <c r="S30" i="24" s="1"/>
  <c r="T30" i="24" s="1"/>
  <c r="O29" i="24"/>
  <c r="R29" i="24" s="1"/>
  <c r="S29" i="24" s="1"/>
  <c r="T29" i="24" s="1"/>
  <c r="R28" i="24"/>
  <c r="S28" i="24" s="1"/>
  <c r="T28" i="24" s="1"/>
  <c r="O28" i="24"/>
  <c r="P28" i="24" s="1"/>
  <c r="O27" i="24"/>
  <c r="P27" i="24" s="1"/>
  <c r="O26" i="24"/>
  <c r="R26" i="24" s="1"/>
  <c r="S26" i="24" s="1"/>
  <c r="T26" i="24" s="1"/>
  <c r="O25" i="24"/>
  <c r="P25" i="24" s="1"/>
  <c r="O24" i="24"/>
  <c r="R24" i="24" s="1"/>
  <c r="S24" i="24" s="1"/>
  <c r="T24" i="24" s="1"/>
  <c r="O23" i="24"/>
  <c r="P23" i="24" s="1"/>
  <c r="O22" i="24"/>
  <c r="R22" i="24" s="1"/>
  <c r="S22" i="24" s="1"/>
  <c r="T22" i="24" s="1"/>
  <c r="O21" i="24"/>
  <c r="R21" i="24" s="1"/>
  <c r="S21" i="24" s="1"/>
  <c r="T21" i="24" s="1"/>
  <c r="P20" i="24"/>
  <c r="O20" i="24"/>
  <c r="R20" i="24" s="1"/>
  <c r="S20" i="24" s="1"/>
  <c r="T20" i="24" s="1"/>
  <c r="R19" i="24"/>
  <c r="S19" i="24" s="1"/>
  <c r="T19" i="24" s="1"/>
  <c r="O19" i="24"/>
  <c r="P19" i="24" s="1"/>
  <c r="O18" i="24"/>
  <c r="R18" i="24" s="1"/>
  <c r="S18" i="24" s="1"/>
  <c r="T18" i="24" s="1"/>
  <c r="O17" i="24"/>
  <c r="P17" i="24" s="1"/>
  <c r="O16" i="24"/>
  <c r="P16" i="24" s="1"/>
  <c r="AP24" i="23"/>
  <c r="AO24" i="23"/>
  <c r="AR24" i="23" s="1"/>
  <c r="AS24" i="23" s="1"/>
  <c r="AT24" i="23" s="1"/>
  <c r="AO23" i="23"/>
  <c r="AP23" i="23" s="1"/>
  <c r="AP22" i="23"/>
  <c r="AO22" i="23"/>
  <c r="AR22" i="23" s="1"/>
  <c r="AS22" i="23" s="1"/>
  <c r="AT22" i="23" s="1"/>
  <c r="AO21" i="23"/>
  <c r="AR21" i="23" s="1"/>
  <c r="AS21" i="23" s="1"/>
  <c r="AT21" i="23" s="1"/>
  <c r="AO20" i="23"/>
  <c r="AR20" i="23" s="1"/>
  <c r="AS20" i="23" s="1"/>
  <c r="AT20" i="23" s="1"/>
  <c r="AO19" i="23"/>
  <c r="AP19" i="23" s="1"/>
  <c r="AP18" i="23"/>
  <c r="AO18" i="23"/>
  <c r="AR18" i="23" s="1"/>
  <c r="AS18" i="23" s="1"/>
  <c r="AT18" i="23" s="1"/>
  <c r="AO17" i="23"/>
  <c r="AP17" i="23" s="1"/>
  <c r="AS16" i="23"/>
  <c r="AT16" i="23" s="1"/>
  <c r="AR16" i="23"/>
  <c r="AP16" i="23"/>
  <c r="AO16" i="23"/>
  <c r="O24" i="23"/>
  <c r="R24" i="23" s="1"/>
  <c r="S24" i="23" s="1"/>
  <c r="T24" i="23" s="1"/>
  <c r="O23" i="23"/>
  <c r="P23" i="23" s="1"/>
  <c r="O22" i="23"/>
  <c r="R22" i="23" s="1"/>
  <c r="S22" i="23" s="1"/>
  <c r="T22" i="23" s="1"/>
  <c r="O21" i="23"/>
  <c r="R21" i="23" s="1"/>
  <c r="S21" i="23" s="1"/>
  <c r="T21" i="23" s="1"/>
  <c r="O20" i="23"/>
  <c r="P20" i="23" s="1"/>
  <c r="O19" i="23"/>
  <c r="P19" i="23" s="1"/>
  <c r="O18" i="23"/>
  <c r="R18" i="23" s="1"/>
  <c r="S18" i="23" s="1"/>
  <c r="T18" i="23" s="1"/>
  <c r="O17" i="23"/>
  <c r="R17" i="23" s="1"/>
  <c r="S17" i="23" s="1"/>
  <c r="T17" i="23" s="1"/>
  <c r="P16" i="23"/>
  <c r="O16" i="23"/>
  <c r="R16" i="23" s="1"/>
  <c r="S16" i="23" s="1"/>
  <c r="T16" i="23" s="1"/>
  <c r="AO35" i="22"/>
  <c r="AR35" i="22" s="1"/>
  <c r="AS35" i="22" s="1"/>
  <c r="AT35" i="22" s="1"/>
  <c r="AO34" i="22"/>
  <c r="AP34" i="22" s="1"/>
  <c r="AO33" i="22"/>
  <c r="AR33" i="22" s="1"/>
  <c r="AS33" i="22" s="1"/>
  <c r="AT33" i="22" s="1"/>
  <c r="AO32" i="22"/>
  <c r="AR32" i="22" s="1"/>
  <c r="AS32" i="22" s="1"/>
  <c r="AT32" i="22" s="1"/>
  <c r="AP31" i="22"/>
  <c r="AO31" i="22"/>
  <c r="AR31" i="22" s="1"/>
  <c r="AS31" i="22" s="1"/>
  <c r="AT31" i="22" s="1"/>
  <c r="AR30" i="22"/>
  <c r="AS30" i="22" s="1"/>
  <c r="AT30" i="22" s="1"/>
  <c r="AP30" i="22"/>
  <c r="AO30" i="22"/>
  <c r="AO29" i="22"/>
  <c r="AR29" i="22" s="1"/>
  <c r="AS29" i="22" s="1"/>
  <c r="AT29" i="22" s="1"/>
  <c r="AO28" i="22"/>
  <c r="AP28" i="22" s="1"/>
  <c r="AR27" i="22"/>
  <c r="AS27" i="22" s="1"/>
  <c r="AT27" i="22" s="1"/>
  <c r="AP27" i="22"/>
  <c r="AO27" i="22"/>
  <c r="AO26" i="22"/>
  <c r="AR26" i="22" s="1"/>
  <c r="AS26" i="22" s="1"/>
  <c r="AT26" i="22" s="1"/>
  <c r="AO25" i="22"/>
  <c r="AR25" i="22" s="1"/>
  <c r="AS25" i="22" s="1"/>
  <c r="AT25" i="22" s="1"/>
  <c r="AO24" i="22"/>
  <c r="AR24" i="22" s="1"/>
  <c r="AS24" i="22" s="1"/>
  <c r="AT24" i="22" s="1"/>
  <c r="AO23" i="22"/>
  <c r="AR23" i="22" s="1"/>
  <c r="AS23" i="22" s="1"/>
  <c r="AT23" i="22" s="1"/>
  <c r="AO22" i="22"/>
  <c r="AR22" i="22" s="1"/>
  <c r="AS22" i="22" s="1"/>
  <c r="AT22" i="22" s="1"/>
  <c r="AO21" i="22"/>
  <c r="AR21" i="22" s="1"/>
  <c r="AS21" i="22" s="1"/>
  <c r="AT21" i="22" s="1"/>
  <c r="AO20" i="22"/>
  <c r="AP20" i="22" s="1"/>
  <c r="AO19" i="22"/>
  <c r="AR19" i="22" s="1"/>
  <c r="AS19" i="22" s="1"/>
  <c r="AT19" i="22" s="1"/>
  <c r="AR18" i="22"/>
  <c r="AS18" i="22" s="1"/>
  <c r="AT18" i="22" s="1"/>
  <c r="AO18" i="22"/>
  <c r="AP18" i="22" s="1"/>
  <c r="AO17" i="22"/>
  <c r="AR17" i="22" s="1"/>
  <c r="AS17" i="22" s="1"/>
  <c r="AT17" i="22" s="1"/>
  <c r="AO16" i="22"/>
  <c r="AR16" i="22" s="1"/>
  <c r="AS16" i="22" s="1"/>
  <c r="AT16" i="22" s="1"/>
  <c r="R35" i="22"/>
  <c r="S35" i="22" s="1"/>
  <c r="T35" i="22" s="1"/>
  <c r="P35" i="22"/>
  <c r="O35" i="22"/>
  <c r="O34" i="22"/>
  <c r="R34" i="22" s="1"/>
  <c r="S34" i="22" s="1"/>
  <c r="T34" i="22" s="1"/>
  <c r="R33" i="22"/>
  <c r="S33" i="22" s="1"/>
  <c r="T33" i="22" s="1"/>
  <c r="O33" i="22"/>
  <c r="P33" i="22" s="1"/>
  <c r="O32" i="22"/>
  <c r="R32" i="22" s="1"/>
  <c r="S32" i="22" s="1"/>
  <c r="T32" i="22" s="1"/>
  <c r="O31" i="22"/>
  <c r="R31" i="22" s="1"/>
  <c r="S31" i="22" s="1"/>
  <c r="T31" i="22" s="1"/>
  <c r="O30" i="22"/>
  <c r="R30" i="22" s="1"/>
  <c r="S30" i="22" s="1"/>
  <c r="T30" i="22" s="1"/>
  <c r="R29" i="22"/>
  <c r="S29" i="22" s="1"/>
  <c r="T29" i="22" s="1"/>
  <c r="O29" i="22"/>
  <c r="P29" i="22" s="1"/>
  <c r="O28" i="22"/>
  <c r="R28" i="22" s="1"/>
  <c r="S28" i="22" s="1"/>
  <c r="T28" i="22" s="1"/>
  <c r="O27" i="22"/>
  <c r="R27" i="22" s="1"/>
  <c r="S27" i="22" s="1"/>
  <c r="T27" i="22" s="1"/>
  <c r="R26" i="22"/>
  <c r="S26" i="22" s="1"/>
  <c r="T26" i="22" s="1"/>
  <c r="P26" i="22"/>
  <c r="O26" i="22"/>
  <c r="O25" i="22"/>
  <c r="P25" i="22" s="1"/>
  <c r="O24" i="22"/>
  <c r="R24" i="22" s="1"/>
  <c r="S24" i="22" s="1"/>
  <c r="T24" i="22" s="1"/>
  <c r="O23" i="22"/>
  <c r="R23" i="22" s="1"/>
  <c r="S23" i="22" s="1"/>
  <c r="T23" i="22" s="1"/>
  <c r="R22" i="22"/>
  <c r="S22" i="22" s="1"/>
  <c r="T22" i="22" s="1"/>
  <c r="P22" i="22"/>
  <c r="O22" i="22"/>
  <c r="R21" i="22"/>
  <c r="S21" i="22" s="1"/>
  <c r="T21" i="22" s="1"/>
  <c r="O21" i="22"/>
  <c r="P21" i="22" s="1"/>
  <c r="O20" i="22"/>
  <c r="R20" i="22" s="1"/>
  <c r="S20" i="22" s="1"/>
  <c r="T20" i="22" s="1"/>
  <c r="O19" i="22"/>
  <c r="R19" i="22" s="1"/>
  <c r="S19" i="22" s="1"/>
  <c r="T19" i="22" s="1"/>
  <c r="R18" i="22"/>
  <c r="S18" i="22" s="1"/>
  <c r="T18" i="22" s="1"/>
  <c r="O18" i="22"/>
  <c r="P18" i="22" s="1"/>
  <c r="O17" i="22"/>
  <c r="P17" i="22" s="1"/>
  <c r="O16" i="22"/>
  <c r="R16" i="22" s="1"/>
  <c r="S16" i="22" s="1"/>
  <c r="T16" i="22" s="1"/>
  <c r="AP32" i="21"/>
  <c r="AO32" i="21"/>
  <c r="AR32" i="21" s="1"/>
  <c r="AS32" i="21" s="1"/>
  <c r="AT32" i="21" s="1"/>
  <c r="AO31" i="21"/>
  <c r="AR31" i="21" s="1"/>
  <c r="AS31" i="21" s="1"/>
  <c r="AT31" i="21" s="1"/>
  <c r="AS30" i="21"/>
  <c r="AT30" i="21" s="1"/>
  <c r="AR30" i="21"/>
  <c r="AO30" i="21"/>
  <c r="AP30" i="21" s="1"/>
  <c r="AO29" i="21"/>
  <c r="AR29" i="21" s="1"/>
  <c r="AS29" i="21" s="1"/>
  <c r="AT29" i="21" s="1"/>
  <c r="AO28" i="21"/>
  <c r="AR28" i="21" s="1"/>
  <c r="AS28" i="21" s="1"/>
  <c r="AT28" i="21" s="1"/>
  <c r="AR27" i="21"/>
  <c r="AS27" i="21" s="1"/>
  <c r="AT27" i="21" s="1"/>
  <c r="AP27" i="21"/>
  <c r="AO27" i="21"/>
  <c r="AR26" i="21"/>
  <c r="AS26" i="21" s="1"/>
  <c r="AT26" i="21" s="1"/>
  <c r="AP26" i="21"/>
  <c r="AO26" i="21"/>
  <c r="AO25" i="21"/>
  <c r="AR25" i="21" s="1"/>
  <c r="AS25" i="21" s="1"/>
  <c r="AT25" i="21" s="1"/>
  <c r="AO24" i="21"/>
  <c r="AR24" i="21" s="1"/>
  <c r="AS24" i="21" s="1"/>
  <c r="AT24" i="21" s="1"/>
  <c r="AO23" i="21"/>
  <c r="AP23" i="21" s="1"/>
  <c r="AS22" i="21"/>
  <c r="AT22" i="21" s="1"/>
  <c r="AR22" i="21"/>
  <c r="AP22" i="21"/>
  <c r="AO22" i="21"/>
  <c r="AO21" i="21"/>
  <c r="AR21" i="21" s="1"/>
  <c r="AS21" i="21" s="1"/>
  <c r="AT21" i="21" s="1"/>
  <c r="AP20" i="21"/>
  <c r="AO20" i="21"/>
  <c r="AR20" i="21" s="1"/>
  <c r="AS20" i="21" s="1"/>
  <c r="AT20" i="21" s="1"/>
  <c r="AR19" i="21"/>
  <c r="AS19" i="21" s="1"/>
  <c r="AT19" i="21" s="1"/>
  <c r="AO19" i="21"/>
  <c r="AP19" i="21" s="1"/>
  <c r="AO18" i="21"/>
  <c r="AR18" i="21" s="1"/>
  <c r="AS18" i="21" s="1"/>
  <c r="AT18" i="21" s="1"/>
  <c r="AO17" i="21"/>
  <c r="AR17" i="21" s="1"/>
  <c r="AS17" i="21" s="1"/>
  <c r="AT17" i="21" s="1"/>
  <c r="AP16" i="21"/>
  <c r="AO16" i="21"/>
  <c r="AR16" i="21" s="1"/>
  <c r="AS16" i="21" s="1"/>
  <c r="AT16" i="21" s="1"/>
  <c r="O32" i="21"/>
  <c r="R32" i="21" s="1"/>
  <c r="S32" i="21" s="1"/>
  <c r="T32" i="21" s="1"/>
  <c r="R31" i="21"/>
  <c r="S31" i="21" s="1"/>
  <c r="T31" i="21" s="1"/>
  <c r="P31" i="21"/>
  <c r="O31" i="21"/>
  <c r="O30" i="21"/>
  <c r="R30" i="21" s="1"/>
  <c r="S30" i="21" s="1"/>
  <c r="T30" i="21" s="1"/>
  <c r="O29" i="21"/>
  <c r="R29" i="21" s="1"/>
  <c r="S29" i="21" s="1"/>
  <c r="T29" i="21" s="1"/>
  <c r="O28" i="21"/>
  <c r="P28" i="21" s="1"/>
  <c r="O27" i="21"/>
  <c r="R27" i="21" s="1"/>
  <c r="S27" i="21" s="1"/>
  <c r="T27" i="21" s="1"/>
  <c r="R26" i="21"/>
  <c r="S26" i="21" s="1"/>
  <c r="T26" i="21" s="1"/>
  <c r="P26" i="21"/>
  <c r="O26" i="21"/>
  <c r="O25" i="21"/>
  <c r="R25" i="21" s="1"/>
  <c r="S25" i="21" s="1"/>
  <c r="T25" i="21" s="1"/>
  <c r="O24" i="21"/>
  <c r="P24" i="21" s="1"/>
  <c r="O23" i="21"/>
  <c r="R23" i="21" s="1"/>
  <c r="S23" i="21" s="1"/>
  <c r="T23" i="21" s="1"/>
  <c r="R22" i="21"/>
  <c r="S22" i="21" s="1"/>
  <c r="T22" i="21" s="1"/>
  <c r="P22" i="21"/>
  <c r="O22" i="21"/>
  <c r="O21" i="21"/>
  <c r="R21" i="21" s="1"/>
  <c r="S21" i="21" s="1"/>
  <c r="T21" i="21" s="1"/>
  <c r="O20" i="21"/>
  <c r="P20" i="21" s="1"/>
  <c r="R19" i="21"/>
  <c r="S19" i="21" s="1"/>
  <c r="T19" i="21" s="1"/>
  <c r="P19" i="21"/>
  <c r="O19" i="21"/>
  <c r="O18" i="21"/>
  <c r="R18" i="21" s="1"/>
  <c r="S18" i="21" s="1"/>
  <c r="T18" i="21" s="1"/>
  <c r="O17" i="21"/>
  <c r="R17" i="21" s="1"/>
  <c r="S17" i="21" s="1"/>
  <c r="T17" i="21" s="1"/>
  <c r="O16" i="21"/>
  <c r="P16" i="21" s="1"/>
  <c r="AO40" i="20"/>
  <c r="AR40" i="20" s="1"/>
  <c r="AS40" i="20" s="1"/>
  <c r="AT40" i="20" s="1"/>
  <c r="AR39" i="20"/>
  <c r="AS39" i="20" s="1"/>
  <c r="AT39" i="20" s="1"/>
  <c r="AO39" i="20"/>
  <c r="AP39" i="20" s="1"/>
  <c r="AO38" i="20"/>
  <c r="AR38" i="20" s="1"/>
  <c r="AS38" i="20" s="1"/>
  <c r="AT38" i="20" s="1"/>
  <c r="AO37" i="20"/>
  <c r="AP37" i="20" s="1"/>
  <c r="AO36" i="20"/>
  <c r="AR36" i="20" s="1"/>
  <c r="AS36" i="20" s="1"/>
  <c r="AT36" i="20" s="1"/>
  <c r="AR35" i="20"/>
  <c r="AS35" i="20" s="1"/>
  <c r="AT35" i="20" s="1"/>
  <c r="AO35" i="20"/>
  <c r="AP35" i="20" s="1"/>
  <c r="AO34" i="20"/>
  <c r="AR34" i="20" s="1"/>
  <c r="AS34" i="20" s="1"/>
  <c r="AT34" i="20" s="1"/>
  <c r="AO33" i="20"/>
  <c r="AR33" i="20" s="1"/>
  <c r="AS33" i="20" s="1"/>
  <c r="AT33" i="20" s="1"/>
  <c r="AR32" i="20"/>
  <c r="AS32" i="20" s="1"/>
  <c r="AT32" i="20" s="1"/>
  <c r="AP32" i="20"/>
  <c r="AO32" i="20"/>
  <c r="AR31" i="20"/>
  <c r="AS31" i="20" s="1"/>
  <c r="AT31" i="20" s="1"/>
  <c r="AO31" i="20"/>
  <c r="AP31" i="20" s="1"/>
  <c r="AO30" i="20"/>
  <c r="AR30" i="20" s="1"/>
  <c r="AS30" i="20" s="1"/>
  <c r="AT30" i="20" s="1"/>
  <c r="AO29" i="20"/>
  <c r="AP29" i="20" s="1"/>
  <c r="AR28" i="20"/>
  <c r="AS28" i="20" s="1"/>
  <c r="AT28" i="20" s="1"/>
  <c r="AP28" i="20"/>
  <c r="AO28" i="20"/>
  <c r="AR27" i="20"/>
  <c r="AS27" i="20" s="1"/>
  <c r="AT27" i="20" s="1"/>
  <c r="AO27" i="20"/>
  <c r="AP27" i="20" s="1"/>
  <c r="AO26" i="20"/>
  <c r="AR26" i="20" s="1"/>
  <c r="AS26" i="20" s="1"/>
  <c r="AT26" i="20" s="1"/>
  <c r="AO25" i="20"/>
  <c r="AP25" i="20" s="1"/>
  <c r="AR24" i="20"/>
  <c r="AS24" i="20" s="1"/>
  <c r="AT24" i="20" s="1"/>
  <c r="AP24" i="20"/>
  <c r="AO24" i="20"/>
  <c r="AO23" i="20"/>
  <c r="AP23" i="20" s="1"/>
  <c r="AO22" i="20"/>
  <c r="AR22" i="20" s="1"/>
  <c r="AS22" i="20" s="1"/>
  <c r="AT22" i="20" s="1"/>
  <c r="AO21" i="20"/>
  <c r="AP21" i="20" s="1"/>
  <c r="AR20" i="20"/>
  <c r="AS20" i="20" s="1"/>
  <c r="AT20" i="20" s="1"/>
  <c r="AP20" i="20"/>
  <c r="AO20" i="20"/>
  <c r="AO19" i="20"/>
  <c r="AP19" i="20" s="1"/>
  <c r="AO18" i="20"/>
  <c r="AR18" i="20" s="1"/>
  <c r="AS18" i="20" s="1"/>
  <c r="AT18" i="20" s="1"/>
  <c r="AO17" i="20"/>
  <c r="AR17" i="20" s="1"/>
  <c r="AS17" i="20" s="1"/>
  <c r="AT17" i="20" s="1"/>
  <c r="AO16" i="20"/>
  <c r="AR16" i="20" s="1"/>
  <c r="AS16" i="20" s="1"/>
  <c r="AT16" i="20" s="1"/>
  <c r="P40" i="20"/>
  <c r="O40" i="20"/>
  <c r="R40" i="20" s="1"/>
  <c r="S40" i="20" s="1"/>
  <c r="T40" i="20" s="1"/>
  <c r="O39" i="20"/>
  <c r="R39" i="20" s="1"/>
  <c r="S39" i="20" s="1"/>
  <c r="T39" i="20" s="1"/>
  <c r="O38" i="20"/>
  <c r="P38" i="20" s="1"/>
  <c r="O37" i="20"/>
  <c r="R37" i="20" s="1"/>
  <c r="S37" i="20" s="1"/>
  <c r="T37" i="20" s="1"/>
  <c r="O36" i="20"/>
  <c r="R36" i="20" s="1"/>
  <c r="S36" i="20" s="1"/>
  <c r="T36" i="20" s="1"/>
  <c r="R35" i="20"/>
  <c r="S35" i="20" s="1"/>
  <c r="T35" i="20" s="1"/>
  <c r="P35" i="20"/>
  <c r="O35" i="20"/>
  <c r="O34" i="20"/>
  <c r="P34" i="20" s="1"/>
  <c r="O33" i="20"/>
  <c r="R33" i="20" s="1"/>
  <c r="S33" i="20" s="1"/>
  <c r="T33" i="20" s="1"/>
  <c r="O32" i="20"/>
  <c r="R32" i="20" s="1"/>
  <c r="S32" i="20" s="1"/>
  <c r="T32" i="20" s="1"/>
  <c r="O31" i="20"/>
  <c r="R31" i="20" s="1"/>
  <c r="S31" i="20" s="1"/>
  <c r="T31" i="20" s="1"/>
  <c r="S30" i="20"/>
  <c r="T30" i="20" s="1"/>
  <c r="R30" i="20"/>
  <c r="O30" i="20"/>
  <c r="P30" i="20" s="1"/>
  <c r="O29" i="20"/>
  <c r="R29" i="20" s="1"/>
  <c r="S29" i="20" s="1"/>
  <c r="T29" i="20" s="1"/>
  <c r="O28" i="20"/>
  <c r="R28" i="20" s="1"/>
  <c r="S28" i="20" s="1"/>
  <c r="T28" i="20" s="1"/>
  <c r="O27" i="20"/>
  <c r="R27" i="20" s="1"/>
  <c r="S27" i="20" s="1"/>
  <c r="T27" i="20" s="1"/>
  <c r="O26" i="20"/>
  <c r="P26" i="20" s="1"/>
  <c r="O25" i="20"/>
  <c r="R25" i="20" s="1"/>
  <c r="S25" i="20" s="1"/>
  <c r="T25" i="20" s="1"/>
  <c r="P24" i="20"/>
  <c r="O24" i="20"/>
  <c r="R24" i="20" s="1"/>
  <c r="S24" i="20" s="1"/>
  <c r="T24" i="20" s="1"/>
  <c r="O23" i="20"/>
  <c r="R23" i="20" s="1"/>
  <c r="S23" i="20" s="1"/>
  <c r="T23" i="20" s="1"/>
  <c r="O22" i="20"/>
  <c r="P22" i="20" s="1"/>
  <c r="O21" i="20"/>
  <c r="R21" i="20" s="1"/>
  <c r="S21" i="20" s="1"/>
  <c r="T21" i="20" s="1"/>
  <c r="O20" i="20"/>
  <c r="R20" i="20" s="1"/>
  <c r="S20" i="20" s="1"/>
  <c r="T20" i="20" s="1"/>
  <c r="P19" i="20"/>
  <c r="O19" i="20"/>
  <c r="R19" i="20" s="1"/>
  <c r="S19" i="20" s="1"/>
  <c r="T19" i="20" s="1"/>
  <c r="O18" i="20"/>
  <c r="P18" i="20" s="1"/>
  <c r="O17" i="20"/>
  <c r="R17" i="20" s="1"/>
  <c r="S17" i="20" s="1"/>
  <c r="T17" i="20" s="1"/>
  <c r="O16" i="20"/>
  <c r="R16" i="20" s="1"/>
  <c r="S16" i="20" s="1"/>
  <c r="T16" i="20" s="1"/>
  <c r="AO55" i="19"/>
  <c r="AP55" i="19" s="1"/>
  <c r="AO54" i="19"/>
  <c r="AR54" i="19" s="1"/>
  <c r="AS54" i="19" s="1"/>
  <c r="AT54" i="19" s="1"/>
  <c r="AO53" i="19"/>
  <c r="AR52" i="19"/>
  <c r="AS52" i="19" s="1"/>
  <c r="AT52" i="19" s="1"/>
  <c r="AP52" i="19"/>
  <c r="AO52" i="19"/>
  <c r="AO51" i="19"/>
  <c r="AP51" i="19" s="1"/>
  <c r="AO50" i="19"/>
  <c r="AR50" i="19" s="1"/>
  <c r="AS50" i="19" s="1"/>
  <c r="AT50" i="19" s="1"/>
  <c r="AO49" i="19"/>
  <c r="AO48" i="19"/>
  <c r="AR48" i="19" s="1"/>
  <c r="AS48" i="19" s="1"/>
  <c r="AT48" i="19" s="1"/>
  <c r="AO47" i="19"/>
  <c r="AP47" i="19" s="1"/>
  <c r="AS46" i="19"/>
  <c r="AT46" i="19" s="1"/>
  <c r="AR46" i="19"/>
  <c r="AP46" i="19"/>
  <c r="AR45" i="19"/>
  <c r="AS45" i="19" s="1"/>
  <c r="AT45" i="19" s="1"/>
  <c r="AP45" i="19"/>
  <c r="AS44" i="19"/>
  <c r="AT44" i="19" s="1"/>
  <c r="AR44" i="19"/>
  <c r="AP44" i="19"/>
  <c r="AO43" i="19"/>
  <c r="AR43" i="19" s="1"/>
  <c r="AS43" i="19" s="1"/>
  <c r="AT43" i="19" s="1"/>
  <c r="AO42" i="19"/>
  <c r="AR41" i="19"/>
  <c r="AS41" i="19" s="1"/>
  <c r="AT41" i="19" s="1"/>
  <c r="AP41" i="19"/>
  <c r="AO41" i="19"/>
  <c r="AO40" i="19"/>
  <c r="AP40" i="19" s="1"/>
  <c r="AS39" i="19"/>
  <c r="AT39" i="19" s="1"/>
  <c r="AO39" i="19"/>
  <c r="AR39" i="19" s="1"/>
  <c r="AO38" i="19"/>
  <c r="AO37" i="19"/>
  <c r="AR37" i="19" s="1"/>
  <c r="AS37" i="19" s="1"/>
  <c r="AT37" i="19" s="1"/>
  <c r="AR36" i="19"/>
  <c r="AS36" i="19" s="1"/>
  <c r="AT36" i="19" s="1"/>
  <c r="AP36" i="19"/>
  <c r="AR35" i="19"/>
  <c r="AS35" i="19" s="1"/>
  <c r="AT35" i="19" s="1"/>
  <c r="AP35" i="19"/>
  <c r="AO34" i="19"/>
  <c r="AP34" i="19" s="1"/>
  <c r="AO33" i="19"/>
  <c r="AR33" i="19" s="1"/>
  <c r="AS33" i="19" s="1"/>
  <c r="AT33" i="19" s="1"/>
  <c r="AO32" i="19"/>
  <c r="AR31" i="19"/>
  <c r="AS31" i="19" s="1"/>
  <c r="AT31" i="19" s="1"/>
  <c r="AO31" i="19"/>
  <c r="AP31" i="19" s="1"/>
  <c r="AR30" i="19"/>
  <c r="AS30" i="19" s="1"/>
  <c r="AT30" i="19" s="1"/>
  <c r="AP30" i="19"/>
  <c r="AR29" i="19"/>
  <c r="AS29" i="19" s="1"/>
  <c r="AT29" i="19" s="1"/>
  <c r="AP29" i="19"/>
  <c r="AR28" i="19"/>
  <c r="AS28" i="19" s="1"/>
  <c r="AT28" i="19" s="1"/>
  <c r="AO28" i="19"/>
  <c r="AP28" i="19" s="1"/>
  <c r="AO27" i="19"/>
  <c r="AR27" i="19" s="1"/>
  <c r="AS27" i="19" s="1"/>
  <c r="AT27" i="19" s="1"/>
  <c r="AO26" i="19"/>
  <c r="AR25" i="19"/>
  <c r="AS25" i="19" s="1"/>
  <c r="AT25" i="19" s="1"/>
  <c r="AP25" i="19"/>
  <c r="AO24" i="19"/>
  <c r="AR24" i="19" s="1"/>
  <c r="AS24" i="19" s="1"/>
  <c r="AT24" i="19" s="1"/>
  <c r="AO23" i="19"/>
  <c r="AP23" i="19" s="1"/>
  <c r="AS22" i="19"/>
  <c r="AT22" i="19" s="1"/>
  <c r="AR22" i="19"/>
  <c r="AP22" i="19"/>
  <c r="AR21" i="19"/>
  <c r="AS21" i="19" s="1"/>
  <c r="AT21" i="19" s="1"/>
  <c r="AP21" i="19"/>
  <c r="AS20" i="19"/>
  <c r="AT20" i="19" s="1"/>
  <c r="AR20" i="19"/>
  <c r="AP20" i="19"/>
  <c r="AR19" i="19"/>
  <c r="AS19" i="19" s="1"/>
  <c r="AT19" i="19" s="1"/>
  <c r="AP19" i="19"/>
  <c r="AS18" i="19"/>
  <c r="AT18" i="19" s="1"/>
  <c r="AR18" i="19"/>
  <c r="AP18" i="19"/>
  <c r="AO17" i="19"/>
  <c r="AO16" i="19"/>
  <c r="AR16" i="19" s="1"/>
  <c r="AS16" i="19" s="1"/>
  <c r="AT16" i="19" s="1"/>
  <c r="O55" i="19"/>
  <c r="R55" i="19" s="1"/>
  <c r="S55" i="19" s="1"/>
  <c r="T55" i="19" s="1"/>
  <c r="O54" i="19"/>
  <c r="P54" i="19" s="1"/>
  <c r="O53" i="19"/>
  <c r="R53" i="19" s="1"/>
  <c r="S53" i="19" s="1"/>
  <c r="T53" i="19" s="1"/>
  <c r="O52" i="19"/>
  <c r="R52" i="19" s="1"/>
  <c r="S52" i="19" s="1"/>
  <c r="T52" i="19" s="1"/>
  <c r="R51" i="19"/>
  <c r="S51" i="19" s="1"/>
  <c r="T51" i="19" s="1"/>
  <c r="P51" i="19"/>
  <c r="O51" i="19"/>
  <c r="O50" i="19"/>
  <c r="P50" i="19" s="1"/>
  <c r="O49" i="19"/>
  <c r="R49" i="19" s="1"/>
  <c r="S49" i="19" s="1"/>
  <c r="T49" i="19" s="1"/>
  <c r="O48" i="19"/>
  <c r="R48" i="19" s="1"/>
  <c r="S48" i="19" s="1"/>
  <c r="T48" i="19" s="1"/>
  <c r="R47" i="19"/>
  <c r="S47" i="19" s="1"/>
  <c r="T47" i="19" s="1"/>
  <c r="O47" i="19"/>
  <c r="P47" i="19" s="1"/>
  <c r="O46" i="19"/>
  <c r="P46" i="19" s="1"/>
  <c r="O45" i="19"/>
  <c r="R45" i="19" s="1"/>
  <c r="S45" i="19" s="1"/>
  <c r="T45" i="19" s="1"/>
  <c r="O44" i="19"/>
  <c r="R44" i="19" s="1"/>
  <c r="S44" i="19" s="1"/>
  <c r="T44" i="19" s="1"/>
  <c r="P43" i="19"/>
  <c r="O43" i="19"/>
  <c r="R43" i="19" s="1"/>
  <c r="S43" i="19" s="1"/>
  <c r="T43" i="19" s="1"/>
  <c r="R42" i="19"/>
  <c r="S42" i="19" s="1"/>
  <c r="T42" i="19" s="1"/>
  <c r="P42" i="19"/>
  <c r="O42" i="19"/>
  <c r="O41" i="19"/>
  <c r="P41" i="19" s="1"/>
  <c r="O40" i="19"/>
  <c r="R40" i="19" s="1"/>
  <c r="S40" i="19" s="1"/>
  <c r="T40" i="19" s="1"/>
  <c r="O39" i="19"/>
  <c r="R39" i="19" s="1"/>
  <c r="S39" i="19" s="1"/>
  <c r="T39" i="19" s="1"/>
  <c r="R38" i="19"/>
  <c r="S38" i="19" s="1"/>
  <c r="T38" i="19" s="1"/>
  <c r="P38" i="19"/>
  <c r="O38" i="19"/>
  <c r="R37" i="19"/>
  <c r="S37" i="19" s="1"/>
  <c r="T37" i="19" s="1"/>
  <c r="O37" i="19"/>
  <c r="P37" i="19" s="1"/>
  <c r="O36" i="19"/>
  <c r="R36" i="19" s="1"/>
  <c r="S36" i="19" s="1"/>
  <c r="T36" i="19" s="1"/>
  <c r="O35" i="19"/>
  <c r="R35" i="19" s="1"/>
  <c r="S35" i="19" s="1"/>
  <c r="T35" i="19" s="1"/>
  <c r="O34" i="19"/>
  <c r="R34" i="19" s="1"/>
  <c r="S34" i="19" s="1"/>
  <c r="T34" i="19" s="1"/>
  <c r="S33" i="19"/>
  <c r="T33" i="19" s="1"/>
  <c r="R33" i="19"/>
  <c r="O33" i="19"/>
  <c r="P33" i="19" s="1"/>
  <c r="O32" i="19"/>
  <c r="R32" i="19" s="1"/>
  <c r="S32" i="19" s="1"/>
  <c r="T32" i="19" s="1"/>
  <c r="P31" i="19"/>
  <c r="O31" i="19"/>
  <c r="R31" i="19" s="1"/>
  <c r="S31" i="19" s="1"/>
  <c r="T31" i="19" s="1"/>
  <c r="R30" i="19"/>
  <c r="S30" i="19" s="1"/>
  <c r="T30" i="19" s="1"/>
  <c r="O30" i="19"/>
  <c r="P30" i="19" s="1"/>
  <c r="O29" i="19"/>
  <c r="P29" i="19" s="1"/>
  <c r="O28" i="19"/>
  <c r="R28" i="19" s="1"/>
  <c r="S28" i="19" s="1"/>
  <c r="T28" i="19" s="1"/>
  <c r="P27" i="19"/>
  <c r="O27" i="19"/>
  <c r="R27" i="19" s="1"/>
  <c r="S27" i="19" s="1"/>
  <c r="T27" i="19" s="1"/>
  <c r="R26" i="19"/>
  <c r="S26" i="19" s="1"/>
  <c r="T26" i="19" s="1"/>
  <c r="P26" i="19"/>
  <c r="O26" i="19"/>
  <c r="O25" i="19"/>
  <c r="P25" i="19" s="1"/>
  <c r="O24" i="19"/>
  <c r="R24" i="19" s="1"/>
  <c r="S24" i="19" s="1"/>
  <c r="T24" i="19" s="1"/>
  <c r="O23" i="19"/>
  <c r="R23" i="19" s="1"/>
  <c r="S23" i="19" s="1"/>
  <c r="T23" i="19" s="1"/>
  <c r="R22" i="19"/>
  <c r="S22" i="19" s="1"/>
  <c r="T22" i="19" s="1"/>
  <c r="P22" i="19"/>
  <c r="O22" i="19"/>
  <c r="R21" i="19"/>
  <c r="S21" i="19" s="1"/>
  <c r="T21" i="19" s="1"/>
  <c r="O21" i="19"/>
  <c r="P21" i="19" s="1"/>
  <c r="O20" i="19"/>
  <c r="R20" i="19" s="1"/>
  <c r="S20" i="19" s="1"/>
  <c r="T20" i="19" s="1"/>
  <c r="O19" i="19"/>
  <c r="R19" i="19" s="1"/>
  <c r="S19" i="19" s="1"/>
  <c r="T19" i="19" s="1"/>
  <c r="O18" i="19"/>
  <c r="R18" i="19" s="1"/>
  <c r="S18" i="19" s="1"/>
  <c r="T18" i="19" s="1"/>
  <c r="S17" i="19"/>
  <c r="T17" i="19" s="1"/>
  <c r="R17" i="19"/>
  <c r="O17" i="19"/>
  <c r="P17" i="19" s="1"/>
  <c r="O16" i="19"/>
  <c r="R16" i="19" s="1"/>
  <c r="S16" i="19" s="1"/>
  <c r="T16" i="19" s="1"/>
  <c r="R29" i="19" l="1"/>
  <c r="S29" i="19" s="1"/>
  <c r="T29" i="19" s="1"/>
  <c r="P39" i="19"/>
  <c r="P23" i="21"/>
  <c r="AP18" i="21"/>
  <c r="AR51" i="19"/>
  <c r="AS51" i="19" s="1"/>
  <c r="AT51" i="19" s="1"/>
  <c r="AR19" i="20"/>
  <c r="AS19" i="20" s="1"/>
  <c r="AT19" i="20" s="1"/>
  <c r="P32" i="21"/>
  <c r="AP19" i="22"/>
  <c r="R27" i="24"/>
  <c r="S27" i="24" s="1"/>
  <c r="T27" i="24" s="1"/>
  <c r="P18" i="19"/>
  <c r="P34" i="19"/>
  <c r="AP22" i="22"/>
  <c r="R50" i="19"/>
  <c r="S50" i="19" s="1"/>
  <c r="T50" i="19" s="1"/>
  <c r="AR34" i="19"/>
  <c r="AS34" i="19" s="1"/>
  <c r="AT34" i="19" s="1"/>
  <c r="AR40" i="19"/>
  <c r="AS40" i="19" s="1"/>
  <c r="AT40" i="19" s="1"/>
  <c r="R18" i="20"/>
  <c r="S18" i="20" s="1"/>
  <c r="T18" i="20" s="1"/>
  <c r="P23" i="20"/>
  <c r="P28" i="20"/>
  <c r="R34" i="20"/>
  <c r="S34" i="20" s="1"/>
  <c r="T34" i="20" s="1"/>
  <c r="P39" i="20"/>
  <c r="AP40" i="20"/>
  <c r="P27" i="21"/>
  <c r="AP31" i="21"/>
  <c r="P34" i="22"/>
  <c r="AP26" i="22"/>
  <c r="AR17" i="23"/>
  <c r="AS17" i="23" s="1"/>
  <c r="AT17" i="23" s="1"/>
  <c r="AR23" i="23"/>
  <c r="AS23" i="23" s="1"/>
  <c r="AT23" i="23" s="1"/>
  <c r="R26" i="25"/>
  <c r="S26" i="25" s="1"/>
  <c r="T26" i="25" s="1"/>
  <c r="R35" i="24"/>
  <c r="S35" i="24" s="1"/>
  <c r="T35" i="24" s="1"/>
  <c r="R40" i="26"/>
  <c r="S40" i="26" s="1"/>
  <c r="T40" i="26" s="1"/>
  <c r="P21" i="26"/>
  <c r="AP36" i="20"/>
  <c r="P18" i="21"/>
  <c r="P30" i="21"/>
  <c r="AR23" i="21"/>
  <c r="AS23" i="21" s="1"/>
  <c r="AT23" i="21" s="1"/>
  <c r="AP28" i="21"/>
  <c r="P30" i="22"/>
  <c r="AR34" i="22"/>
  <c r="AS34" i="22" s="1"/>
  <c r="AT34" i="22" s="1"/>
  <c r="AP20" i="23"/>
  <c r="R16" i="24"/>
  <c r="S16" i="24" s="1"/>
  <c r="T16" i="24" s="1"/>
  <c r="AP21" i="24"/>
  <c r="AR28" i="24"/>
  <c r="AS28" i="24" s="1"/>
  <c r="AT28" i="24" s="1"/>
  <c r="R30" i="25"/>
  <c r="S30" i="25" s="1"/>
  <c r="T30" i="25" s="1"/>
  <c r="AR20" i="25"/>
  <c r="AS20" i="25" s="1"/>
  <c r="AT20" i="25" s="1"/>
  <c r="AR25" i="25"/>
  <c r="AS25" i="25" s="1"/>
  <c r="AT25" i="25" s="1"/>
  <c r="AP33" i="26"/>
  <c r="P23" i="19"/>
  <c r="R46" i="19"/>
  <c r="S46" i="19" s="1"/>
  <c r="T46" i="19" s="1"/>
  <c r="AP37" i="19"/>
  <c r="P20" i="20"/>
  <c r="R26" i="20"/>
  <c r="S26" i="20" s="1"/>
  <c r="T26" i="20" s="1"/>
  <c r="P31" i="20"/>
  <c r="P36" i="20"/>
  <c r="AP16" i="20"/>
  <c r="AR23" i="20"/>
  <c r="AS23" i="20" s="1"/>
  <c r="AT23" i="20" s="1"/>
  <c r="R17" i="22"/>
  <c r="S17" i="22" s="1"/>
  <c r="T17" i="22" s="1"/>
  <c r="P24" i="24"/>
  <c r="R31" i="24"/>
  <c r="S31" i="24" s="1"/>
  <c r="T31" i="24" s="1"/>
  <c r="P37" i="24"/>
  <c r="P29" i="26"/>
  <c r="R36" i="26"/>
  <c r="S36" i="26" s="1"/>
  <c r="T36" i="26" s="1"/>
  <c r="AR23" i="19"/>
  <c r="AS23" i="19" s="1"/>
  <c r="AT23" i="19" s="1"/>
  <c r="AR47" i="19"/>
  <c r="AS47" i="19" s="1"/>
  <c r="AT47" i="19" s="1"/>
  <c r="R28" i="26"/>
  <c r="S28" i="26" s="1"/>
  <c r="T28" i="26" s="1"/>
  <c r="AP24" i="19"/>
  <c r="AP48" i="19"/>
  <c r="P19" i="19"/>
  <c r="R25" i="19"/>
  <c r="S25" i="19" s="1"/>
  <c r="T25" i="19" s="1"/>
  <c r="P35" i="19"/>
  <c r="R41" i="19"/>
  <c r="S41" i="19" s="1"/>
  <c r="T41" i="19" s="1"/>
  <c r="R54" i="19"/>
  <c r="S54" i="19" s="1"/>
  <c r="T54" i="19" s="1"/>
  <c r="AR55" i="19"/>
  <c r="AS55" i="19" s="1"/>
  <c r="AT55" i="19" s="1"/>
  <c r="AP24" i="21"/>
  <c r="AP23" i="22"/>
  <c r="AP35" i="22"/>
  <c r="AP29" i="24"/>
  <c r="AR36" i="24"/>
  <c r="AS36" i="24" s="1"/>
  <c r="AT36" i="24" s="1"/>
  <c r="R22" i="25"/>
  <c r="S22" i="25" s="1"/>
  <c r="T22" i="25" s="1"/>
  <c r="AP26" i="25"/>
  <c r="R16" i="26"/>
  <c r="S16" i="26" s="1"/>
  <c r="T16" i="26" s="1"/>
  <c r="AP17" i="26"/>
  <c r="R25" i="22"/>
  <c r="S25" i="22" s="1"/>
  <c r="T25" i="22" s="1"/>
  <c r="AR16" i="24"/>
  <c r="AS16" i="24" s="1"/>
  <c r="AT16" i="24" s="1"/>
  <c r="P55" i="19"/>
  <c r="P16" i="20"/>
  <c r="R22" i="20"/>
  <c r="S22" i="20" s="1"/>
  <c r="T22" i="20" s="1"/>
  <c r="P27" i="20"/>
  <c r="P32" i="20"/>
  <c r="R38" i="20"/>
  <c r="S38" i="20" s="1"/>
  <c r="T38" i="20" s="1"/>
  <c r="R23" i="24"/>
  <c r="S23" i="24" s="1"/>
  <c r="T23" i="24" s="1"/>
  <c r="AP20" i="26"/>
  <c r="AP34" i="26"/>
  <c r="AP38" i="26"/>
  <c r="AP16" i="26"/>
  <c r="AP21" i="26"/>
  <c r="AR26" i="26"/>
  <c r="AS26" i="26" s="1"/>
  <c r="AT26" i="26" s="1"/>
  <c r="AP27" i="26"/>
  <c r="AR30" i="26"/>
  <c r="AS30" i="26" s="1"/>
  <c r="AT30" i="26" s="1"/>
  <c r="AP31" i="26"/>
  <c r="AP35" i="26"/>
  <c r="AP39" i="26"/>
  <c r="P22" i="26"/>
  <c r="P26" i="26"/>
  <c r="P30" i="26"/>
  <c r="P38" i="26"/>
  <c r="R18" i="26"/>
  <c r="S18" i="26" s="1"/>
  <c r="T18" i="26" s="1"/>
  <c r="P19" i="26"/>
  <c r="P23" i="26"/>
  <c r="P27" i="26"/>
  <c r="P31" i="26"/>
  <c r="R34" i="26"/>
  <c r="S34" i="26" s="1"/>
  <c r="T34" i="26" s="1"/>
  <c r="P35" i="26"/>
  <c r="P39" i="26"/>
  <c r="AR17" i="25"/>
  <c r="AS17" i="25" s="1"/>
  <c r="AT17" i="25" s="1"/>
  <c r="AP18" i="25"/>
  <c r="AR21" i="25"/>
  <c r="AS21" i="25" s="1"/>
  <c r="AT21" i="25" s="1"/>
  <c r="AP24" i="25"/>
  <c r="AR27" i="25"/>
  <c r="AS27" i="25" s="1"/>
  <c r="AT27" i="25" s="1"/>
  <c r="AP28" i="25"/>
  <c r="AR31" i="25"/>
  <c r="AS31" i="25" s="1"/>
  <c r="AT31" i="25" s="1"/>
  <c r="P19" i="25"/>
  <c r="P23" i="25"/>
  <c r="P27" i="25"/>
  <c r="P31" i="25"/>
  <c r="P16" i="25"/>
  <c r="P20" i="25"/>
  <c r="P24" i="25"/>
  <c r="P28" i="25"/>
  <c r="P17" i="25"/>
  <c r="P21" i="25"/>
  <c r="P25" i="25"/>
  <c r="P29" i="25"/>
  <c r="AP18" i="24"/>
  <c r="AP22" i="24"/>
  <c r="AP26" i="24"/>
  <c r="AP30" i="24"/>
  <c r="AP34" i="24"/>
  <c r="AP19" i="24"/>
  <c r="AP23" i="24"/>
  <c r="AP27" i="24"/>
  <c r="AP31" i="24"/>
  <c r="AP35" i="24"/>
  <c r="P21" i="24"/>
  <c r="P29" i="24"/>
  <c r="R17" i="24"/>
  <c r="S17" i="24" s="1"/>
  <c r="T17" i="24" s="1"/>
  <c r="P18" i="24"/>
  <c r="P22" i="24"/>
  <c r="R25" i="24"/>
  <c r="S25" i="24" s="1"/>
  <c r="T25" i="24" s="1"/>
  <c r="P26" i="24"/>
  <c r="P30" i="24"/>
  <c r="R33" i="24"/>
  <c r="S33" i="24" s="1"/>
  <c r="T33" i="24" s="1"/>
  <c r="P34" i="24"/>
  <c r="AR19" i="23"/>
  <c r="AS19" i="23" s="1"/>
  <c r="AT19" i="23" s="1"/>
  <c r="AP21" i="23"/>
  <c r="R20" i="23"/>
  <c r="S20" i="23" s="1"/>
  <c r="T20" i="23" s="1"/>
  <c r="R23" i="23"/>
  <c r="S23" i="23" s="1"/>
  <c r="T23" i="23" s="1"/>
  <c r="P24" i="23"/>
  <c r="R19" i="23"/>
  <c r="S19" i="23" s="1"/>
  <c r="T19" i="23" s="1"/>
  <c r="P17" i="23"/>
  <c r="P21" i="23"/>
  <c r="P18" i="23"/>
  <c r="P22" i="23"/>
  <c r="AP16" i="22"/>
  <c r="AP24" i="22"/>
  <c r="AP32" i="22"/>
  <c r="AP17" i="22"/>
  <c r="AR20" i="22"/>
  <c r="AS20" i="22" s="1"/>
  <c r="AT20" i="22" s="1"/>
  <c r="AP21" i="22"/>
  <c r="AP25" i="22"/>
  <c r="AR28" i="22"/>
  <c r="AS28" i="22" s="1"/>
  <c r="AT28" i="22" s="1"/>
  <c r="AP29" i="22"/>
  <c r="AP33" i="22"/>
  <c r="P19" i="22"/>
  <c r="P23" i="22"/>
  <c r="P27" i="22"/>
  <c r="P31" i="22"/>
  <c r="P16" i="22"/>
  <c r="P20" i="22"/>
  <c r="P24" i="22"/>
  <c r="P28" i="22"/>
  <c r="P32" i="22"/>
  <c r="AP17" i="21"/>
  <c r="AP21" i="21"/>
  <c r="AP25" i="21"/>
  <c r="AP29" i="21"/>
  <c r="R16" i="21"/>
  <c r="S16" i="21" s="1"/>
  <c r="T16" i="21" s="1"/>
  <c r="P17" i="21"/>
  <c r="R20" i="21"/>
  <c r="S20" i="21" s="1"/>
  <c r="T20" i="21" s="1"/>
  <c r="P21" i="21"/>
  <c r="R24" i="21"/>
  <c r="S24" i="21" s="1"/>
  <c r="T24" i="21" s="1"/>
  <c r="P25" i="21"/>
  <c r="R28" i="21"/>
  <c r="S28" i="21" s="1"/>
  <c r="T28" i="21" s="1"/>
  <c r="P29" i="21"/>
  <c r="AP17" i="20"/>
  <c r="AP33" i="20"/>
  <c r="AP18" i="20"/>
  <c r="AR21" i="20"/>
  <c r="AS21" i="20" s="1"/>
  <c r="AT21" i="20" s="1"/>
  <c r="AP22" i="20"/>
  <c r="AR25" i="20"/>
  <c r="AS25" i="20" s="1"/>
  <c r="AT25" i="20" s="1"/>
  <c r="AP26" i="20"/>
  <c r="AR29" i="20"/>
  <c r="AS29" i="20" s="1"/>
  <c r="AT29" i="20" s="1"/>
  <c r="AP30" i="20"/>
  <c r="AP34" i="20"/>
  <c r="AR37" i="20"/>
  <c r="AS37" i="20" s="1"/>
  <c r="AT37" i="20" s="1"/>
  <c r="AP38" i="20"/>
  <c r="P17" i="20"/>
  <c r="P21" i="20"/>
  <c r="P25" i="20"/>
  <c r="P29" i="20"/>
  <c r="P33" i="20"/>
  <c r="P37" i="20"/>
  <c r="AR32" i="19"/>
  <c r="AS32" i="19" s="1"/>
  <c r="AT32" i="19" s="1"/>
  <c r="AP32" i="19"/>
  <c r="AP16" i="19"/>
  <c r="AR26" i="19"/>
  <c r="AS26" i="19" s="1"/>
  <c r="AT26" i="19" s="1"/>
  <c r="AP26" i="19"/>
  <c r="AR49" i="19"/>
  <c r="AS49" i="19" s="1"/>
  <c r="AT49" i="19" s="1"/>
  <c r="AP49" i="19"/>
  <c r="AR17" i="19"/>
  <c r="AS17" i="19" s="1"/>
  <c r="AT17" i="19" s="1"/>
  <c r="AP17" i="19"/>
  <c r="AR38" i="19"/>
  <c r="AS38" i="19" s="1"/>
  <c r="AT38" i="19" s="1"/>
  <c r="AP38" i="19"/>
  <c r="AR53" i="19"/>
  <c r="AS53" i="19" s="1"/>
  <c r="AT53" i="19" s="1"/>
  <c r="AP53" i="19"/>
  <c r="AR42" i="19"/>
  <c r="AS42" i="19" s="1"/>
  <c r="AT42" i="19" s="1"/>
  <c r="AP42" i="19"/>
  <c r="AP27" i="19"/>
  <c r="AP33" i="19"/>
  <c r="AP39" i="19"/>
  <c r="AP43" i="19"/>
  <c r="AP50" i="19"/>
  <c r="AP54" i="19"/>
  <c r="P16" i="19"/>
  <c r="P20" i="19"/>
  <c r="P24" i="19"/>
  <c r="P28" i="19"/>
  <c r="P32" i="19"/>
  <c r="P36" i="19"/>
  <c r="P40" i="19"/>
  <c r="P44" i="19"/>
  <c r="P48" i="19"/>
  <c r="P52" i="19"/>
  <c r="P45" i="19"/>
  <c r="P49" i="19"/>
  <c r="P53" i="19"/>
  <c r="O30" i="18"/>
  <c r="R30" i="18" s="1"/>
  <c r="S30" i="18" s="1"/>
  <c r="T30" i="18" s="1"/>
  <c r="O29" i="18"/>
  <c r="R29" i="18" s="1"/>
  <c r="S29" i="18" s="1"/>
  <c r="T29" i="18" s="1"/>
  <c r="O28" i="18"/>
  <c r="P28" i="18" s="1"/>
  <c r="O27" i="18"/>
  <c r="R27" i="18" s="1"/>
  <c r="S27" i="18" s="1"/>
  <c r="T27" i="18" s="1"/>
  <c r="P26" i="18"/>
  <c r="O26" i="18"/>
  <c r="R26" i="18" s="1"/>
  <c r="S26" i="18" s="1"/>
  <c r="T26" i="18" s="1"/>
  <c r="O25" i="18"/>
  <c r="R25" i="18" s="1"/>
  <c r="S25" i="18" s="1"/>
  <c r="T25" i="18" s="1"/>
  <c r="R24" i="18"/>
  <c r="S24" i="18" s="1"/>
  <c r="T24" i="18" s="1"/>
  <c r="O24" i="18"/>
  <c r="P24" i="18" s="1"/>
  <c r="O23" i="18"/>
  <c r="R23" i="18" s="1"/>
  <c r="S23" i="18" s="1"/>
  <c r="T23" i="18" s="1"/>
  <c r="P22" i="18"/>
  <c r="O22" i="18"/>
  <c r="R22" i="18" s="1"/>
  <c r="S22" i="18" s="1"/>
  <c r="T22" i="18" s="1"/>
  <c r="O21" i="18"/>
  <c r="R21" i="18" s="1"/>
  <c r="S21" i="18" s="1"/>
  <c r="T21" i="18" s="1"/>
  <c r="O20" i="18"/>
  <c r="R20" i="18" s="1"/>
  <c r="S20" i="18" s="1"/>
  <c r="T20" i="18" s="1"/>
  <c r="O19" i="18"/>
  <c r="R19" i="18" s="1"/>
  <c r="S19" i="18" s="1"/>
  <c r="T19" i="18" s="1"/>
  <c r="P18" i="18"/>
  <c r="O18" i="18"/>
  <c r="R18" i="18" s="1"/>
  <c r="S18" i="18" s="1"/>
  <c r="T18" i="18" s="1"/>
  <c r="R17" i="18"/>
  <c r="S17" i="18" s="1"/>
  <c r="T17" i="18" s="1"/>
  <c r="P17" i="18"/>
  <c r="O17" i="18"/>
  <c r="O16" i="18"/>
  <c r="R16" i="18" s="1"/>
  <c r="S16" i="18" s="1"/>
  <c r="T16" i="18" s="1"/>
  <c r="AO30" i="18"/>
  <c r="AR30" i="18" s="1"/>
  <c r="AS30" i="18" s="1"/>
  <c r="AT30" i="18" s="1"/>
  <c r="AR29" i="18"/>
  <c r="AS29" i="18" s="1"/>
  <c r="AT29" i="18" s="1"/>
  <c r="AP29" i="18"/>
  <c r="AO29" i="18"/>
  <c r="AO28" i="18"/>
  <c r="AR28" i="18" s="1"/>
  <c r="AS28" i="18" s="1"/>
  <c r="AT28" i="18" s="1"/>
  <c r="AO27" i="18"/>
  <c r="AP27" i="18" s="1"/>
  <c r="AO26" i="18"/>
  <c r="AR26" i="18" s="1"/>
  <c r="AS26" i="18" s="1"/>
  <c r="AT26" i="18" s="1"/>
  <c r="AO25" i="18"/>
  <c r="AR25" i="18" s="1"/>
  <c r="AS25" i="18" s="1"/>
  <c r="AT25" i="18" s="1"/>
  <c r="AO24" i="18"/>
  <c r="AR24" i="18" s="1"/>
  <c r="AS24" i="18" s="1"/>
  <c r="AT24" i="18" s="1"/>
  <c r="AO23" i="18"/>
  <c r="AR23" i="18" s="1"/>
  <c r="AS23" i="18" s="1"/>
  <c r="AT23" i="18" s="1"/>
  <c r="AO22" i="18"/>
  <c r="AR22" i="18" s="1"/>
  <c r="AS22" i="18" s="1"/>
  <c r="AT22" i="18" s="1"/>
  <c r="AR21" i="18"/>
  <c r="AS21" i="18" s="1"/>
  <c r="AT21" i="18" s="1"/>
  <c r="AP21" i="18"/>
  <c r="AO21" i="18"/>
  <c r="AO20" i="18"/>
  <c r="AR20" i="18" s="1"/>
  <c r="AS20" i="18" s="1"/>
  <c r="AT20" i="18" s="1"/>
  <c r="AO19" i="18"/>
  <c r="AR19" i="18" s="1"/>
  <c r="AS19" i="18" s="1"/>
  <c r="AT19" i="18" s="1"/>
  <c r="AO18" i="18"/>
  <c r="AR18" i="18" s="1"/>
  <c r="AS18" i="18" s="1"/>
  <c r="AT18" i="18" s="1"/>
  <c r="AO17" i="18"/>
  <c r="AR17" i="18" s="1"/>
  <c r="AS17" i="18" s="1"/>
  <c r="AT17" i="18" s="1"/>
  <c r="AO16" i="18"/>
  <c r="AR16" i="18" s="1"/>
  <c r="AS16" i="18" s="1"/>
  <c r="AT16" i="18" s="1"/>
  <c r="AO31" i="17"/>
  <c r="AR31" i="17" s="1"/>
  <c r="AS31" i="17" s="1"/>
  <c r="AT31" i="17" s="1"/>
  <c r="AO30" i="17"/>
  <c r="AR30" i="17" s="1"/>
  <c r="AS30" i="17" s="1"/>
  <c r="AT30" i="17" s="1"/>
  <c r="AO29" i="17"/>
  <c r="AP29" i="17" s="1"/>
  <c r="AO28" i="17"/>
  <c r="AR28" i="17" s="1"/>
  <c r="AS28" i="17" s="1"/>
  <c r="AT28" i="17" s="1"/>
  <c r="AO27" i="17"/>
  <c r="AR27" i="17" s="1"/>
  <c r="AS27" i="17" s="1"/>
  <c r="AT27" i="17" s="1"/>
  <c r="AO26" i="17"/>
  <c r="AR26" i="17" s="1"/>
  <c r="AS26" i="17" s="1"/>
  <c r="AT26" i="17" s="1"/>
  <c r="AR25" i="17"/>
  <c r="AS25" i="17" s="1"/>
  <c r="AT25" i="17" s="1"/>
  <c r="AP25" i="17"/>
  <c r="AO25" i="17"/>
  <c r="AO24" i="17"/>
  <c r="AR24" i="17" s="1"/>
  <c r="AS24" i="17" s="1"/>
  <c r="AT24" i="17" s="1"/>
  <c r="AP23" i="17"/>
  <c r="AO23" i="17"/>
  <c r="AR23" i="17" s="1"/>
  <c r="AS23" i="17" s="1"/>
  <c r="AT23" i="17" s="1"/>
  <c r="AR22" i="17"/>
  <c r="AS22" i="17" s="1"/>
  <c r="AT22" i="17" s="1"/>
  <c r="AP22" i="17"/>
  <c r="AO22" i="17"/>
  <c r="AO21" i="17"/>
  <c r="AR21" i="17" s="1"/>
  <c r="AS21" i="17" s="1"/>
  <c r="AT21" i="17" s="1"/>
  <c r="AO20" i="17"/>
  <c r="AR20" i="17" s="1"/>
  <c r="AS20" i="17" s="1"/>
  <c r="AT20" i="17" s="1"/>
  <c r="AO19" i="17"/>
  <c r="AR19" i="17" s="1"/>
  <c r="AS19" i="17" s="1"/>
  <c r="AT19" i="17" s="1"/>
  <c r="AR18" i="17"/>
  <c r="AS18" i="17" s="1"/>
  <c r="AT18" i="17" s="1"/>
  <c r="AP18" i="17"/>
  <c r="AO18" i="17"/>
  <c r="AO17" i="17"/>
  <c r="AR17" i="17" s="1"/>
  <c r="AS17" i="17" s="1"/>
  <c r="AT17" i="17" s="1"/>
  <c r="AO16" i="17"/>
  <c r="AR16" i="17" s="1"/>
  <c r="AS16" i="17" s="1"/>
  <c r="AT16" i="17" s="1"/>
  <c r="P31" i="17"/>
  <c r="O31" i="17"/>
  <c r="R31" i="17" s="1"/>
  <c r="S31" i="17" s="1"/>
  <c r="T31" i="17" s="1"/>
  <c r="O30" i="17"/>
  <c r="P30" i="17" s="1"/>
  <c r="S29" i="17"/>
  <c r="T29" i="17" s="1"/>
  <c r="R29" i="17"/>
  <c r="P29" i="17"/>
  <c r="O29" i="17"/>
  <c r="O28" i="17"/>
  <c r="R28" i="17" s="1"/>
  <c r="S28" i="17" s="1"/>
  <c r="T28" i="17" s="1"/>
  <c r="O27" i="17"/>
  <c r="R27" i="17" s="1"/>
  <c r="S27" i="17" s="1"/>
  <c r="T27" i="17" s="1"/>
  <c r="R26" i="17"/>
  <c r="S26" i="17" s="1"/>
  <c r="T26" i="17" s="1"/>
  <c r="P26" i="17"/>
  <c r="O26" i="17"/>
  <c r="R25" i="17"/>
  <c r="S25" i="17" s="1"/>
  <c r="T25" i="17" s="1"/>
  <c r="P25" i="17"/>
  <c r="O25" i="17"/>
  <c r="O24" i="17"/>
  <c r="R24" i="17" s="1"/>
  <c r="S24" i="17" s="1"/>
  <c r="T24" i="17" s="1"/>
  <c r="O23" i="17"/>
  <c r="R23" i="17" s="1"/>
  <c r="S23" i="17" s="1"/>
  <c r="T23" i="17" s="1"/>
  <c r="O22" i="17"/>
  <c r="P22" i="17" s="1"/>
  <c r="O21" i="17"/>
  <c r="P21" i="17" s="1"/>
  <c r="O20" i="17"/>
  <c r="R20" i="17" s="1"/>
  <c r="S20" i="17" s="1"/>
  <c r="T20" i="17" s="1"/>
  <c r="O19" i="17"/>
  <c r="R19" i="17" s="1"/>
  <c r="S19" i="17" s="1"/>
  <c r="T19" i="17" s="1"/>
  <c r="O18" i="17"/>
  <c r="R18" i="17" s="1"/>
  <c r="S18" i="17" s="1"/>
  <c r="T18" i="17" s="1"/>
  <c r="R17" i="17"/>
  <c r="S17" i="17" s="1"/>
  <c r="T17" i="17" s="1"/>
  <c r="P17" i="17"/>
  <c r="O17" i="17"/>
  <c r="O16" i="17"/>
  <c r="R16" i="17" s="1"/>
  <c r="S16" i="17" s="1"/>
  <c r="T16" i="17" s="1"/>
  <c r="AO33" i="17"/>
  <c r="AR33" i="17" s="1"/>
  <c r="AS33" i="17" s="1"/>
  <c r="AT33" i="17" s="1"/>
  <c r="O33" i="17"/>
  <c r="P33" i="17" s="1"/>
  <c r="AO32" i="17"/>
  <c r="O32" i="17"/>
  <c r="R32" i="17" s="1"/>
  <c r="S32" i="17" s="1"/>
  <c r="T32" i="17" s="1"/>
  <c r="AO54" i="16"/>
  <c r="AR54" i="16" s="1"/>
  <c r="AS54" i="16" s="1"/>
  <c r="AT54" i="16" s="1"/>
  <c r="AR53" i="16"/>
  <c r="AS53" i="16" s="1"/>
  <c r="AT53" i="16" s="1"/>
  <c r="AO53" i="16"/>
  <c r="AP53" i="16" s="1"/>
  <c r="AR52" i="16"/>
  <c r="AS52" i="16" s="1"/>
  <c r="AT52" i="16" s="1"/>
  <c r="AO52" i="16"/>
  <c r="AP52" i="16" s="1"/>
  <c r="AO51" i="16"/>
  <c r="AR51" i="16" s="1"/>
  <c r="AS51" i="16" s="1"/>
  <c r="AT51" i="16" s="1"/>
  <c r="AO50" i="16"/>
  <c r="AR50" i="16" s="1"/>
  <c r="AS50" i="16" s="1"/>
  <c r="AT50" i="16" s="1"/>
  <c r="AR49" i="16"/>
  <c r="AS49" i="16" s="1"/>
  <c r="AT49" i="16" s="1"/>
  <c r="AP49" i="16"/>
  <c r="AO49" i="16"/>
  <c r="AO48" i="16"/>
  <c r="AR48" i="16" s="1"/>
  <c r="AS48" i="16" s="1"/>
  <c r="AT48" i="16" s="1"/>
  <c r="AO47" i="16"/>
  <c r="AR47" i="16" s="1"/>
  <c r="AS47" i="16" s="1"/>
  <c r="AT47" i="16" s="1"/>
  <c r="AP46" i="16"/>
  <c r="AO46" i="16"/>
  <c r="AR46" i="16" s="1"/>
  <c r="AS46" i="16" s="1"/>
  <c r="AT46" i="16" s="1"/>
  <c r="AO45" i="16"/>
  <c r="AP45" i="16" s="1"/>
  <c r="AS44" i="16"/>
  <c r="AT44" i="16" s="1"/>
  <c r="AR44" i="16"/>
  <c r="AO44" i="16"/>
  <c r="AP44" i="16" s="1"/>
  <c r="AO43" i="16"/>
  <c r="AR43" i="16" s="1"/>
  <c r="AS43" i="16" s="1"/>
  <c r="AT43" i="16" s="1"/>
  <c r="AP42" i="16"/>
  <c r="AO42" i="16"/>
  <c r="AR42" i="16" s="1"/>
  <c r="AS42" i="16" s="1"/>
  <c r="AT42" i="16" s="1"/>
  <c r="AR41" i="16"/>
  <c r="AS41" i="16" s="1"/>
  <c r="AT41" i="16" s="1"/>
  <c r="AO41" i="16"/>
  <c r="AP41" i="16" s="1"/>
  <c r="AR40" i="16"/>
  <c r="AS40" i="16" s="1"/>
  <c r="AT40" i="16" s="1"/>
  <c r="AP40" i="16"/>
  <c r="AO40" i="16"/>
  <c r="AO39" i="16"/>
  <c r="AR39" i="16" s="1"/>
  <c r="AS39" i="16" s="1"/>
  <c r="AT39" i="16" s="1"/>
  <c r="AO38" i="16"/>
  <c r="AR38" i="16" s="1"/>
  <c r="AS38" i="16" s="1"/>
  <c r="AT38" i="16" s="1"/>
  <c r="AO37" i="16"/>
  <c r="AR37" i="16" s="1"/>
  <c r="AS37" i="16" s="1"/>
  <c r="AT37" i="16" s="1"/>
  <c r="AS36" i="16"/>
  <c r="AT36" i="16" s="1"/>
  <c r="AO36" i="16"/>
  <c r="AP36" i="16" s="1"/>
  <c r="AR35" i="16"/>
  <c r="AS35" i="16" s="1"/>
  <c r="AT35" i="16" s="1"/>
  <c r="AP35" i="16"/>
  <c r="AO35" i="16"/>
  <c r="AO34" i="16"/>
  <c r="AR34" i="16" s="1"/>
  <c r="AS34" i="16" s="1"/>
  <c r="AT34" i="16" s="1"/>
  <c r="AP33" i="16"/>
  <c r="AO33" i="16"/>
  <c r="AR33" i="16" s="1"/>
  <c r="AS33" i="16" s="1"/>
  <c r="AT33" i="16" s="1"/>
  <c r="AO32" i="16"/>
  <c r="AP32" i="16" s="1"/>
  <c r="AO31" i="16"/>
  <c r="AP31" i="16" s="1"/>
  <c r="AO30" i="16"/>
  <c r="AR30" i="16" s="1"/>
  <c r="AS30" i="16" s="1"/>
  <c r="AT30" i="16" s="1"/>
  <c r="AP29" i="16"/>
  <c r="AO29" i="16"/>
  <c r="AR29" i="16" s="1"/>
  <c r="AS29" i="16" s="1"/>
  <c r="AT29" i="16" s="1"/>
  <c r="AO28" i="16"/>
  <c r="AP28" i="16" s="1"/>
  <c r="AP27" i="16"/>
  <c r="AO27" i="16"/>
  <c r="AR27" i="16" s="1"/>
  <c r="AS27" i="16" s="1"/>
  <c r="AT27" i="16" s="1"/>
  <c r="AO26" i="16"/>
  <c r="AR26" i="16" s="1"/>
  <c r="AS26" i="16" s="1"/>
  <c r="AT26" i="16" s="1"/>
  <c r="AO25" i="16"/>
  <c r="AR25" i="16" s="1"/>
  <c r="AS25" i="16" s="1"/>
  <c r="AT25" i="16" s="1"/>
  <c r="AR24" i="16"/>
  <c r="AS24" i="16" s="1"/>
  <c r="AT24" i="16" s="1"/>
  <c r="AO24" i="16"/>
  <c r="AP24" i="16" s="1"/>
  <c r="AP23" i="16"/>
  <c r="AO23" i="16"/>
  <c r="AR23" i="16" s="1"/>
  <c r="AS23" i="16" s="1"/>
  <c r="AT23" i="16" s="1"/>
  <c r="AO22" i="16"/>
  <c r="AR22" i="16" s="1"/>
  <c r="AS22" i="16" s="1"/>
  <c r="AT22" i="16" s="1"/>
  <c r="AP21" i="16"/>
  <c r="AO21" i="16"/>
  <c r="AR21" i="16" s="1"/>
  <c r="AS21" i="16" s="1"/>
  <c r="AT21" i="16" s="1"/>
  <c r="AO20" i="16"/>
  <c r="AP20" i="16" s="1"/>
  <c r="AR19" i="16"/>
  <c r="AS19" i="16" s="1"/>
  <c r="AT19" i="16" s="1"/>
  <c r="AP19" i="16"/>
  <c r="AO19" i="16"/>
  <c r="AO18" i="16"/>
  <c r="AR18" i="16" s="1"/>
  <c r="AS18" i="16" s="1"/>
  <c r="AT18" i="16" s="1"/>
  <c r="AP17" i="16"/>
  <c r="AO17" i="16"/>
  <c r="AR17" i="16" s="1"/>
  <c r="AS17" i="16" s="1"/>
  <c r="AT17" i="16" s="1"/>
  <c r="AO16" i="16"/>
  <c r="AP16" i="16" s="1"/>
  <c r="O54" i="16"/>
  <c r="R54" i="16" s="1"/>
  <c r="S54" i="16" s="1"/>
  <c r="T54" i="16" s="1"/>
  <c r="R53" i="16"/>
  <c r="S53" i="16" s="1"/>
  <c r="T53" i="16" s="1"/>
  <c r="P53" i="16"/>
  <c r="O53" i="16"/>
  <c r="O52" i="16"/>
  <c r="R52" i="16" s="1"/>
  <c r="S52" i="16" s="1"/>
  <c r="T52" i="16" s="1"/>
  <c r="O51" i="16"/>
  <c r="R51" i="16" s="1"/>
  <c r="S51" i="16" s="1"/>
  <c r="T51" i="16" s="1"/>
  <c r="R50" i="16"/>
  <c r="S50" i="16" s="1"/>
  <c r="T50" i="16" s="1"/>
  <c r="P50" i="16"/>
  <c r="O50" i="16"/>
  <c r="R49" i="16"/>
  <c r="S49" i="16" s="1"/>
  <c r="T49" i="16" s="1"/>
  <c r="O49" i="16"/>
  <c r="P49" i="16" s="1"/>
  <c r="O48" i="16"/>
  <c r="R48" i="16" s="1"/>
  <c r="S48" i="16" s="1"/>
  <c r="T48" i="16" s="1"/>
  <c r="O47" i="16"/>
  <c r="R47" i="16" s="1"/>
  <c r="S47" i="16" s="1"/>
  <c r="T47" i="16" s="1"/>
  <c r="R46" i="16"/>
  <c r="S46" i="16" s="1"/>
  <c r="T46" i="16" s="1"/>
  <c r="P46" i="16"/>
  <c r="O46" i="16"/>
  <c r="P45" i="16"/>
  <c r="O45" i="16"/>
  <c r="R45" i="16" s="1"/>
  <c r="S45" i="16" s="1"/>
  <c r="T45" i="16" s="1"/>
  <c r="O44" i="16"/>
  <c r="R44" i="16" s="1"/>
  <c r="S44" i="16" s="1"/>
  <c r="T44" i="16" s="1"/>
  <c r="O43" i="16"/>
  <c r="R43" i="16" s="1"/>
  <c r="S43" i="16" s="1"/>
  <c r="T43" i="16" s="1"/>
  <c r="O42" i="16"/>
  <c r="R42" i="16" s="1"/>
  <c r="S42" i="16" s="1"/>
  <c r="T42" i="16" s="1"/>
  <c r="R41" i="16"/>
  <c r="S41" i="16" s="1"/>
  <c r="T41" i="16" s="1"/>
  <c r="P41" i="16"/>
  <c r="O41" i="16"/>
  <c r="O40" i="16"/>
  <c r="R40" i="16" s="1"/>
  <c r="S40" i="16" s="1"/>
  <c r="T40" i="16" s="1"/>
  <c r="O39" i="16"/>
  <c r="R39" i="16" s="1"/>
  <c r="S39" i="16" s="1"/>
  <c r="T39" i="16" s="1"/>
  <c r="R38" i="16"/>
  <c r="S38" i="16" s="1"/>
  <c r="T38" i="16" s="1"/>
  <c r="P38" i="16"/>
  <c r="O38" i="16"/>
  <c r="R37" i="16"/>
  <c r="S37" i="16" s="1"/>
  <c r="T37" i="16" s="1"/>
  <c r="O37" i="16"/>
  <c r="P37" i="16" s="1"/>
  <c r="O36" i="16"/>
  <c r="R36" i="16" s="1"/>
  <c r="S36" i="16" s="1"/>
  <c r="T36" i="16" s="1"/>
  <c r="O35" i="16"/>
  <c r="R35" i="16" s="1"/>
  <c r="S35" i="16" s="1"/>
  <c r="T35" i="16" s="1"/>
  <c r="R34" i="16"/>
  <c r="S34" i="16" s="1"/>
  <c r="T34" i="16" s="1"/>
  <c r="P34" i="16"/>
  <c r="O34" i="16"/>
  <c r="R33" i="16"/>
  <c r="S33" i="16" s="1"/>
  <c r="T33" i="16" s="1"/>
  <c r="P33" i="16"/>
  <c r="O33" i="16"/>
  <c r="O32" i="16"/>
  <c r="R32" i="16" s="1"/>
  <c r="S32" i="16" s="1"/>
  <c r="T32" i="16" s="1"/>
  <c r="O31" i="16"/>
  <c r="R31" i="16" s="1"/>
  <c r="S31" i="16" s="1"/>
  <c r="T31" i="16" s="1"/>
  <c r="O30" i="16"/>
  <c r="R30" i="16" s="1"/>
  <c r="S30" i="16" s="1"/>
  <c r="T30" i="16" s="1"/>
  <c r="R29" i="16"/>
  <c r="S29" i="16" s="1"/>
  <c r="T29" i="16" s="1"/>
  <c r="P29" i="16"/>
  <c r="O29" i="16"/>
  <c r="O28" i="16"/>
  <c r="R28" i="16" s="1"/>
  <c r="S28" i="16" s="1"/>
  <c r="T28" i="16" s="1"/>
  <c r="O27" i="16"/>
  <c r="R27" i="16" s="1"/>
  <c r="S27" i="16" s="1"/>
  <c r="T27" i="16" s="1"/>
  <c r="R26" i="16"/>
  <c r="S26" i="16" s="1"/>
  <c r="T26" i="16" s="1"/>
  <c r="P26" i="16"/>
  <c r="R25" i="16"/>
  <c r="S25" i="16" s="1"/>
  <c r="T25" i="16" s="1"/>
  <c r="P25" i="16"/>
  <c r="O25" i="16"/>
  <c r="O24" i="16"/>
  <c r="P24" i="16" s="1"/>
  <c r="O23" i="16"/>
  <c r="R23" i="16" s="1"/>
  <c r="S23" i="16" s="1"/>
  <c r="T23" i="16" s="1"/>
  <c r="O22" i="16"/>
  <c r="R22" i="16" s="1"/>
  <c r="S22" i="16" s="1"/>
  <c r="T22" i="16" s="1"/>
  <c r="O21" i="16"/>
  <c r="P21" i="16" s="1"/>
  <c r="O20" i="16"/>
  <c r="R20" i="16" s="1"/>
  <c r="S20" i="16" s="1"/>
  <c r="T20" i="16" s="1"/>
  <c r="O19" i="16"/>
  <c r="P19" i="16" s="1"/>
  <c r="O18" i="16"/>
  <c r="R18" i="16" s="1"/>
  <c r="S18" i="16" s="1"/>
  <c r="T18" i="16" s="1"/>
  <c r="P17" i="16"/>
  <c r="O17" i="16"/>
  <c r="R17" i="16" s="1"/>
  <c r="S17" i="16" s="1"/>
  <c r="T17" i="16" s="1"/>
  <c r="O16" i="16"/>
  <c r="P16" i="16" s="1"/>
  <c r="AO31" i="15"/>
  <c r="AR31" i="15" s="1"/>
  <c r="AS31" i="15" s="1"/>
  <c r="AT31" i="15" s="1"/>
  <c r="AO30" i="15"/>
  <c r="AR30" i="15" s="1"/>
  <c r="AS30" i="15" s="1"/>
  <c r="AT30" i="15" s="1"/>
  <c r="AR29" i="15"/>
  <c r="AS29" i="15" s="1"/>
  <c r="AT29" i="15" s="1"/>
  <c r="AO29" i="15"/>
  <c r="AP29" i="15" s="1"/>
  <c r="AO28" i="15"/>
  <c r="AR28" i="15" s="1"/>
  <c r="AS28" i="15" s="1"/>
  <c r="AT28" i="15" s="1"/>
  <c r="AO27" i="15"/>
  <c r="AR27" i="15" s="1"/>
  <c r="AS27" i="15" s="1"/>
  <c r="AT27" i="15" s="1"/>
  <c r="AO26" i="15"/>
  <c r="AR26" i="15" s="1"/>
  <c r="AS26" i="15" s="1"/>
  <c r="AT26" i="15" s="1"/>
  <c r="AO25" i="15"/>
  <c r="AP25" i="15" s="1"/>
  <c r="AO24" i="15"/>
  <c r="AR24" i="15" s="1"/>
  <c r="AS24" i="15" s="1"/>
  <c r="AT24" i="15" s="1"/>
  <c r="AP23" i="15"/>
  <c r="AO23" i="15"/>
  <c r="AR23" i="15" s="1"/>
  <c r="AS23" i="15" s="1"/>
  <c r="AT23" i="15" s="1"/>
  <c r="AO22" i="15"/>
  <c r="AP22" i="15" s="1"/>
  <c r="AO21" i="15"/>
  <c r="AP21" i="15" s="1"/>
  <c r="AO20" i="15"/>
  <c r="AR20" i="15" s="1"/>
  <c r="AS20" i="15" s="1"/>
  <c r="AT20" i="15" s="1"/>
  <c r="AR19" i="15"/>
  <c r="AS19" i="15" s="1"/>
  <c r="AT19" i="15" s="1"/>
  <c r="AP19" i="15"/>
  <c r="AR18" i="15"/>
  <c r="AS18" i="15" s="1"/>
  <c r="AT18" i="15" s="1"/>
  <c r="AP18" i="15"/>
  <c r="AR17" i="15"/>
  <c r="AS17" i="15" s="1"/>
  <c r="AT17" i="15" s="1"/>
  <c r="AP17" i="15"/>
  <c r="AO16" i="15"/>
  <c r="AR16" i="15" s="1"/>
  <c r="AS16" i="15" s="1"/>
  <c r="AT16" i="15" s="1"/>
  <c r="S31" i="15"/>
  <c r="T31" i="15" s="1"/>
  <c r="R31" i="15"/>
  <c r="P31" i="15"/>
  <c r="O31" i="15"/>
  <c r="O30" i="15"/>
  <c r="P30" i="15" s="1"/>
  <c r="O29" i="15"/>
  <c r="R29" i="15" s="1"/>
  <c r="S29" i="15" s="1"/>
  <c r="T29" i="15" s="1"/>
  <c r="O28" i="15"/>
  <c r="R28" i="15" s="1"/>
  <c r="S28" i="15" s="1"/>
  <c r="T28" i="15" s="1"/>
  <c r="O27" i="15"/>
  <c r="P27" i="15" s="1"/>
  <c r="R26" i="15"/>
  <c r="S26" i="15" s="1"/>
  <c r="T26" i="15" s="1"/>
  <c r="O26" i="15"/>
  <c r="P26" i="15" s="1"/>
  <c r="P25" i="15"/>
  <c r="O25" i="15"/>
  <c r="R25" i="15" s="1"/>
  <c r="S25" i="15" s="1"/>
  <c r="T25" i="15" s="1"/>
  <c r="O24" i="15"/>
  <c r="R24" i="15" s="1"/>
  <c r="S24" i="15" s="1"/>
  <c r="T24" i="15" s="1"/>
  <c r="R23" i="15"/>
  <c r="S23" i="15" s="1"/>
  <c r="T23" i="15" s="1"/>
  <c r="P23" i="15"/>
  <c r="O23" i="15"/>
  <c r="O22" i="15"/>
  <c r="P22" i="15" s="1"/>
  <c r="P21" i="15"/>
  <c r="O21" i="15"/>
  <c r="R21" i="15" s="1"/>
  <c r="S21" i="15" s="1"/>
  <c r="T21" i="15" s="1"/>
  <c r="O20" i="15"/>
  <c r="P20" i="15" s="1"/>
  <c r="O19" i="15"/>
  <c r="P19" i="15" s="1"/>
  <c r="O18" i="15"/>
  <c r="P18" i="15" s="1"/>
  <c r="P17" i="15"/>
  <c r="O17" i="15"/>
  <c r="R17" i="15" s="1"/>
  <c r="S17" i="15" s="1"/>
  <c r="T17" i="15" s="1"/>
  <c r="O16" i="15"/>
  <c r="P16" i="15" s="1"/>
  <c r="AO54" i="1"/>
  <c r="AR54" i="1" s="1"/>
  <c r="AS54" i="1" s="1"/>
  <c r="AT54" i="1" s="1"/>
  <c r="AO53" i="1"/>
  <c r="AP53" i="1" s="1"/>
  <c r="AO52" i="1"/>
  <c r="AR52" i="1" s="1"/>
  <c r="AS52" i="1" s="1"/>
  <c r="AT52" i="1" s="1"/>
  <c r="AO51" i="1"/>
  <c r="AR51" i="1" s="1"/>
  <c r="AS51" i="1" s="1"/>
  <c r="AT51" i="1" s="1"/>
  <c r="AO50" i="1"/>
  <c r="AP50" i="1" s="1"/>
  <c r="AO49" i="1"/>
  <c r="AP49" i="1" s="1"/>
  <c r="AO48" i="1"/>
  <c r="AR48" i="1" s="1"/>
  <c r="AS48" i="1" s="1"/>
  <c r="AT48" i="1" s="1"/>
  <c r="AO47" i="1"/>
  <c r="AR47" i="1" s="1"/>
  <c r="AS47" i="1" s="1"/>
  <c r="AT47" i="1" s="1"/>
  <c r="AR46" i="1"/>
  <c r="AS46" i="1" s="1"/>
  <c r="AT46" i="1" s="1"/>
  <c r="AO46" i="1"/>
  <c r="AP46" i="1" s="1"/>
  <c r="AO45" i="1"/>
  <c r="AP45" i="1" s="1"/>
  <c r="AO44" i="1"/>
  <c r="AR44" i="1" s="1"/>
  <c r="AS44" i="1" s="1"/>
  <c r="AT44" i="1" s="1"/>
  <c r="AO43" i="1"/>
  <c r="AR43" i="1" s="1"/>
  <c r="AS43" i="1" s="1"/>
  <c r="AT43" i="1" s="1"/>
  <c r="AR42" i="1"/>
  <c r="AS42" i="1" s="1"/>
  <c r="AT42" i="1" s="1"/>
  <c r="AP42" i="1"/>
  <c r="AO42" i="1"/>
  <c r="AO41" i="1"/>
  <c r="AP41" i="1" s="1"/>
  <c r="AO40" i="1"/>
  <c r="AR40" i="1" s="1"/>
  <c r="AS40" i="1" s="1"/>
  <c r="AT40" i="1" s="1"/>
  <c r="AS39" i="1"/>
  <c r="AT39" i="1" s="1"/>
  <c r="AO39" i="1"/>
  <c r="AP39" i="1" s="1"/>
  <c r="AT38" i="1"/>
  <c r="AS38" i="1"/>
  <c r="AO38" i="1"/>
  <c r="AP38" i="1" s="1"/>
  <c r="AO37" i="1"/>
  <c r="AR37" i="1" s="1"/>
  <c r="AS37" i="1" s="1"/>
  <c r="AT37" i="1" s="1"/>
  <c r="AO36" i="1"/>
  <c r="AR36" i="1" s="1"/>
  <c r="AS36" i="1" s="1"/>
  <c r="AT36" i="1" s="1"/>
  <c r="AS35" i="1"/>
  <c r="AT35" i="1" s="1"/>
  <c r="AO35" i="1"/>
  <c r="AP35" i="1" s="1"/>
  <c r="AO34" i="1"/>
  <c r="AP34" i="1" s="1"/>
  <c r="AO33" i="1"/>
  <c r="AP33" i="1" s="1"/>
  <c r="AO32" i="1"/>
  <c r="AR32" i="1" s="1"/>
  <c r="AS32" i="1" s="1"/>
  <c r="AT32" i="1" s="1"/>
  <c r="AP31" i="1"/>
  <c r="AO31" i="1"/>
  <c r="AR31" i="1" s="1"/>
  <c r="AS31" i="1" s="1"/>
  <c r="AT31" i="1" s="1"/>
  <c r="AO30" i="1"/>
  <c r="AR30" i="1" s="1"/>
  <c r="AS30" i="1" s="1"/>
  <c r="AT30" i="1" s="1"/>
  <c r="AO29" i="1"/>
  <c r="AP29" i="1" s="1"/>
  <c r="AO28" i="1"/>
  <c r="AR28" i="1" s="1"/>
  <c r="AS28" i="1" s="1"/>
  <c r="AT28" i="1" s="1"/>
  <c r="AO27" i="1"/>
  <c r="AR27" i="1" s="1"/>
  <c r="AS27" i="1" s="1"/>
  <c r="AT27" i="1" s="1"/>
  <c r="AO26" i="1"/>
  <c r="AP26" i="1" s="1"/>
  <c r="AR25" i="1"/>
  <c r="AS25" i="1" s="1"/>
  <c r="AT25" i="1" s="1"/>
  <c r="AO25" i="1"/>
  <c r="AP25" i="1" s="1"/>
  <c r="AO24" i="1"/>
  <c r="AR24" i="1" s="1"/>
  <c r="AS24" i="1" s="1"/>
  <c r="AT24" i="1" s="1"/>
  <c r="AO23" i="1"/>
  <c r="AR23" i="1" s="1"/>
  <c r="AS23" i="1" s="1"/>
  <c r="AT23" i="1" s="1"/>
  <c r="AO22" i="1"/>
  <c r="AP22" i="1" s="1"/>
  <c r="AR21" i="1"/>
  <c r="AS21" i="1" s="1"/>
  <c r="AT21" i="1" s="1"/>
  <c r="AO21" i="1"/>
  <c r="AP21" i="1" s="1"/>
  <c r="AO20" i="1"/>
  <c r="AR20" i="1" s="1"/>
  <c r="AS20" i="1" s="1"/>
  <c r="AT20" i="1" s="1"/>
  <c r="AO19" i="1"/>
  <c r="AR19" i="1" s="1"/>
  <c r="AS19" i="1" s="1"/>
  <c r="AT19" i="1" s="1"/>
  <c r="AO18" i="1"/>
  <c r="AP18" i="1" s="1"/>
  <c r="AO17" i="1"/>
  <c r="AP17" i="1" s="1"/>
  <c r="AO16" i="1"/>
  <c r="AR16" i="1" s="1"/>
  <c r="AS16" i="1" s="1"/>
  <c r="AT16" i="1" s="1"/>
  <c r="O54" i="1"/>
  <c r="R54" i="1" s="1"/>
  <c r="S54" i="1" s="1"/>
  <c r="T54" i="1" s="1"/>
  <c r="O53" i="1"/>
  <c r="R53" i="1" s="1"/>
  <c r="S53" i="1" s="1"/>
  <c r="T53" i="1" s="1"/>
  <c r="R52" i="1"/>
  <c r="S52" i="1" s="1"/>
  <c r="T52" i="1" s="1"/>
  <c r="O52" i="1"/>
  <c r="P52" i="1" s="1"/>
  <c r="O51" i="1"/>
  <c r="R51" i="1" s="1"/>
  <c r="S51" i="1" s="1"/>
  <c r="T51" i="1" s="1"/>
  <c r="O50" i="1"/>
  <c r="R50" i="1" s="1"/>
  <c r="S50" i="1" s="1"/>
  <c r="T50" i="1" s="1"/>
  <c r="O49" i="1"/>
  <c r="P49" i="1" s="1"/>
  <c r="O48" i="1"/>
  <c r="P48" i="1" s="1"/>
  <c r="O47" i="1"/>
  <c r="R47" i="1" s="1"/>
  <c r="S47" i="1" s="1"/>
  <c r="T47" i="1" s="1"/>
  <c r="O46" i="1"/>
  <c r="R46" i="1" s="1"/>
  <c r="S46" i="1" s="1"/>
  <c r="T46" i="1" s="1"/>
  <c r="O45" i="1"/>
  <c r="R45" i="1" s="1"/>
  <c r="S45" i="1" s="1"/>
  <c r="T45" i="1" s="1"/>
  <c r="O44" i="1"/>
  <c r="P44" i="1" s="1"/>
  <c r="O43" i="1"/>
  <c r="R43" i="1" s="1"/>
  <c r="S43" i="1" s="1"/>
  <c r="T43" i="1" s="1"/>
  <c r="O42" i="1"/>
  <c r="R42" i="1" s="1"/>
  <c r="S42" i="1" s="1"/>
  <c r="T42" i="1" s="1"/>
  <c r="O41" i="1"/>
  <c r="P41" i="1" s="1"/>
  <c r="R40" i="1"/>
  <c r="S40" i="1" s="1"/>
  <c r="T40" i="1" s="1"/>
  <c r="O40" i="1"/>
  <c r="P40" i="1" s="1"/>
  <c r="O39" i="1"/>
  <c r="R39" i="1" s="1"/>
  <c r="S39" i="1" s="1"/>
  <c r="T39" i="1" s="1"/>
  <c r="O38" i="1"/>
  <c r="P38" i="1" s="1"/>
  <c r="R37" i="1"/>
  <c r="S37" i="1" s="1"/>
  <c r="T37" i="1" s="1"/>
  <c r="O37" i="1"/>
  <c r="P37" i="1" s="1"/>
  <c r="O36" i="1"/>
  <c r="P36" i="1" s="1"/>
  <c r="O35" i="1"/>
  <c r="R35" i="1" s="1"/>
  <c r="S35" i="1" s="1"/>
  <c r="T35" i="1" s="1"/>
  <c r="O34" i="1"/>
  <c r="R34" i="1" s="1"/>
  <c r="S34" i="1" s="1"/>
  <c r="T34" i="1" s="1"/>
  <c r="R33" i="1"/>
  <c r="S33" i="1" s="1"/>
  <c r="T33" i="1" s="1"/>
  <c r="O33" i="1"/>
  <c r="P33" i="1" s="1"/>
  <c r="O32" i="1"/>
  <c r="P32" i="1" s="1"/>
  <c r="O31" i="1"/>
  <c r="R31" i="1" s="1"/>
  <c r="S31" i="1" s="1"/>
  <c r="T31" i="1" s="1"/>
  <c r="O30" i="1"/>
  <c r="R30" i="1" s="1"/>
  <c r="S30" i="1" s="1"/>
  <c r="T30" i="1" s="1"/>
  <c r="O29" i="1"/>
  <c r="R29" i="1" s="1"/>
  <c r="S29" i="1" s="1"/>
  <c r="T29" i="1" s="1"/>
  <c r="R28" i="1"/>
  <c r="S28" i="1" s="1"/>
  <c r="T28" i="1" s="1"/>
  <c r="O28" i="1"/>
  <c r="P28" i="1" s="1"/>
  <c r="O27" i="1"/>
  <c r="R27" i="1" s="1"/>
  <c r="S27" i="1" s="1"/>
  <c r="T27" i="1" s="1"/>
  <c r="O26" i="1"/>
  <c r="R26" i="1" s="1"/>
  <c r="S26" i="1" s="1"/>
  <c r="T26" i="1" s="1"/>
  <c r="O25" i="1"/>
  <c r="P25" i="1" s="1"/>
  <c r="R24" i="1"/>
  <c r="S24" i="1" s="1"/>
  <c r="T24" i="1" s="1"/>
  <c r="O24" i="1"/>
  <c r="P24" i="1" s="1"/>
  <c r="O23" i="1"/>
  <c r="R23" i="1" s="1"/>
  <c r="S23" i="1" s="1"/>
  <c r="T23" i="1" s="1"/>
  <c r="O22" i="1"/>
  <c r="R22" i="1" s="1"/>
  <c r="S22" i="1" s="1"/>
  <c r="T22" i="1" s="1"/>
  <c r="O21" i="1"/>
  <c r="P21" i="1" s="1"/>
  <c r="O20" i="1"/>
  <c r="P20" i="1" s="1"/>
  <c r="O19" i="1"/>
  <c r="R19" i="1" s="1"/>
  <c r="S19" i="1" s="1"/>
  <c r="T19" i="1" s="1"/>
  <c r="O18" i="1"/>
  <c r="R18" i="1" s="1"/>
  <c r="S18" i="1" s="1"/>
  <c r="T18" i="1" s="1"/>
  <c r="P17" i="1"/>
  <c r="O17" i="1"/>
  <c r="R17" i="1" s="1"/>
  <c r="S17" i="1" s="1"/>
  <c r="T17" i="1" s="1"/>
  <c r="O16" i="1"/>
  <c r="P16" i="1" s="1"/>
  <c r="R22" i="15" l="1"/>
  <c r="S22" i="15" s="1"/>
  <c r="T22" i="15" s="1"/>
  <c r="R27" i="15"/>
  <c r="S27" i="15" s="1"/>
  <c r="T27" i="15" s="1"/>
  <c r="AR22" i="15"/>
  <c r="AS22" i="15" s="1"/>
  <c r="AT22" i="15" s="1"/>
  <c r="R16" i="16"/>
  <c r="S16" i="16" s="1"/>
  <c r="T16" i="16" s="1"/>
  <c r="R21" i="16"/>
  <c r="S21" i="16" s="1"/>
  <c r="T21" i="16" s="1"/>
  <c r="R21" i="17"/>
  <c r="S21" i="17" s="1"/>
  <c r="T21" i="17" s="1"/>
  <c r="R30" i="17"/>
  <c r="S30" i="17" s="1"/>
  <c r="T30" i="17" s="1"/>
  <c r="AP19" i="17"/>
  <c r="AR29" i="17"/>
  <c r="AS29" i="17" s="1"/>
  <c r="AT29" i="17" s="1"/>
  <c r="R28" i="18"/>
  <c r="S28" i="18" s="1"/>
  <c r="T28" i="18" s="1"/>
  <c r="P20" i="18"/>
  <c r="P27" i="17"/>
  <c r="AP21" i="17"/>
  <c r="AP30" i="17"/>
  <c r="P29" i="18"/>
  <c r="R21" i="1"/>
  <c r="S21" i="1" s="1"/>
  <c r="T21" i="1" s="1"/>
  <c r="R49" i="1"/>
  <c r="S49" i="1" s="1"/>
  <c r="T49" i="1" s="1"/>
  <c r="AR26" i="1"/>
  <c r="AS26" i="1" s="1"/>
  <c r="AT26" i="1" s="1"/>
  <c r="R19" i="15"/>
  <c r="S19" i="15" s="1"/>
  <c r="T19" i="15" s="1"/>
  <c r="AR25" i="15"/>
  <c r="AS25" i="15" s="1"/>
  <c r="AT25" i="15" s="1"/>
  <c r="AP30" i="15"/>
  <c r="R19" i="16"/>
  <c r="S19" i="16" s="1"/>
  <c r="T19" i="16" s="1"/>
  <c r="R24" i="16"/>
  <c r="S24" i="16" s="1"/>
  <c r="T24" i="16" s="1"/>
  <c r="P30" i="16"/>
  <c r="P42" i="16"/>
  <c r="P54" i="16"/>
  <c r="AR20" i="16"/>
  <c r="AS20" i="16" s="1"/>
  <c r="AT20" i="16" s="1"/>
  <c r="AR31" i="16"/>
  <c r="AS31" i="16" s="1"/>
  <c r="AT31" i="16" s="1"/>
  <c r="AR45" i="16"/>
  <c r="AS45" i="16" s="1"/>
  <c r="AT45" i="16" s="1"/>
  <c r="AP50" i="16"/>
  <c r="P32" i="17"/>
  <c r="P18" i="17"/>
  <c r="AP17" i="17"/>
  <c r="AP26" i="17"/>
  <c r="AP23" i="18"/>
  <c r="P16" i="18"/>
  <c r="P25" i="18"/>
  <c r="R22" i="17"/>
  <c r="S22" i="17" s="1"/>
  <c r="T22" i="17" s="1"/>
  <c r="P23" i="17"/>
  <c r="AP31" i="17"/>
  <c r="P30" i="18"/>
  <c r="P29" i="15"/>
  <c r="P21" i="18"/>
  <c r="AR49" i="1"/>
  <c r="AS49" i="1" s="1"/>
  <c r="AT49" i="1" s="1"/>
  <c r="AP36" i="1"/>
  <c r="R20" i="15"/>
  <c r="S20" i="15" s="1"/>
  <c r="T20" i="15" s="1"/>
  <c r="AR21" i="15"/>
  <c r="AS21" i="15" s="1"/>
  <c r="AT21" i="15" s="1"/>
  <c r="AP26" i="15"/>
  <c r="AP31" i="15"/>
  <c r="P20" i="16"/>
  <c r="AR16" i="16"/>
  <c r="AS16" i="16" s="1"/>
  <c r="AT16" i="16" s="1"/>
  <c r="AR32" i="16"/>
  <c r="AS32" i="16" s="1"/>
  <c r="AT32" i="16" s="1"/>
  <c r="AP37" i="16"/>
  <c r="R33" i="17"/>
  <c r="S33" i="17" s="1"/>
  <c r="T33" i="17" s="1"/>
  <c r="P19" i="17"/>
  <c r="AP27" i="17"/>
  <c r="AP54" i="16"/>
  <c r="AP25" i="16"/>
  <c r="AR22" i="1"/>
  <c r="AS22" i="1" s="1"/>
  <c r="AT22" i="1" s="1"/>
  <c r="AP30" i="1"/>
  <c r="AP48" i="16"/>
  <c r="AP19" i="1"/>
  <c r="R16" i="15"/>
  <c r="S16" i="15" s="1"/>
  <c r="T16" i="15" s="1"/>
  <c r="AP16" i="15"/>
  <c r="AP27" i="15"/>
  <c r="AR28" i="16"/>
  <c r="AS28" i="16" s="1"/>
  <c r="AT28" i="16" s="1"/>
  <c r="AP38" i="16"/>
  <c r="R16" i="1"/>
  <c r="S16" i="1" s="1"/>
  <c r="T16" i="1" s="1"/>
  <c r="R25" i="1"/>
  <c r="S25" i="1" s="1"/>
  <c r="T25" i="1" s="1"/>
  <c r="R41" i="1"/>
  <c r="S41" i="1" s="1"/>
  <c r="T41" i="1" s="1"/>
  <c r="R44" i="1"/>
  <c r="S44" i="1" s="1"/>
  <c r="T44" i="1" s="1"/>
  <c r="P53" i="1"/>
  <c r="AR17" i="1"/>
  <c r="AS17" i="1" s="1"/>
  <c r="AT17" i="1" s="1"/>
  <c r="AR18" i="1"/>
  <c r="AS18" i="1" s="1"/>
  <c r="AT18" i="1" s="1"/>
  <c r="AP27" i="1"/>
  <c r="AR33" i="1"/>
  <c r="AS33" i="1" s="1"/>
  <c r="AT33" i="1" s="1"/>
  <c r="AR34" i="1"/>
  <c r="AS34" i="1" s="1"/>
  <c r="AT34" i="1" s="1"/>
  <c r="AR50" i="1"/>
  <c r="AS50" i="1" s="1"/>
  <c r="AT50" i="1" s="1"/>
  <c r="AR53" i="1"/>
  <c r="AS53" i="1" s="1"/>
  <c r="AT53" i="1" s="1"/>
  <c r="R20" i="1"/>
  <c r="S20" i="1" s="1"/>
  <c r="T20" i="1" s="1"/>
  <c r="R36" i="1"/>
  <c r="S36" i="1" s="1"/>
  <c r="T36" i="1" s="1"/>
  <c r="P45" i="1"/>
  <c r="AR45" i="1"/>
  <c r="AS45" i="1" s="1"/>
  <c r="AT45" i="1" s="1"/>
  <c r="AP54" i="1"/>
  <c r="P29" i="1"/>
  <c r="R32" i="1"/>
  <c r="S32" i="1" s="1"/>
  <c r="T32" i="1" s="1"/>
  <c r="R48" i="1"/>
  <c r="S48" i="1" s="1"/>
  <c r="T48" i="1" s="1"/>
  <c r="AP23" i="1"/>
  <c r="AR29" i="1"/>
  <c r="AS29" i="1" s="1"/>
  <c r="AT29" i="1" s="1"/>
  <c r="AR41" i="1"/>
  <c r="AS41" i="1" s="1"/>
  <c r="AT41" i="1" s="1"/>
  <c r="P19" i="18"/>
  <c r="P23" i="18"/>
  <c r="P27" i="18"/>
  <c r="AP19" i="18"/>
  <c r="AP17" i="18"/>
  <c r="AP25" i="18"/>
  <c r="AR27" i="18"/>
  <c r="AS27" i="18" s="1"/>
  <c r="AT27" i="18" s="1"/>
  <c r="AP16" i="18"/>
  <c r="AP18" i="18"/>
  <c r="AP20" i="18"/>
  <c r="AP22" i="18"/>
  <c r="AP24" i="18"/>
  <c r="AP26" i="18"/>
  <c r="AP28" i="18"/>
  <c r="AP30" i="18"/>
  <c r="AP16" i="17"/>
  <c r="AP20" i="17"/>
  <c r="AP24" i="17"/>
  <c r="AP28" i="17"/>
  <c r="P16" i="17"/>
  <c r="P20" i="17"/>
  <c r="P24" i="17"/>
  <c r="P28" i="17"/>
  <c r="AP33" i="17"/>
  <c r="AR32" i="17"/>
  <c r="AS32" i="17" s="1"/>
  <c r="AT32" i="17" s="1"/>
  <c r="AP32" i="17"/>
  <c r="AP18" i="16"/>
  <c r="AP22" i="16"/>
  <c r="AP26" i="16"/>
  <c r="AP30" i="16"/>
  <c r="AP34" i="16"/>
  <c r="AP39" i="16"/>
  <c r="AP43" i="16"/>
  <c r="AP47" i="16"/>
  <c r="AP51" i="16"/>
  <c r="P22" i="16"/>
  <c r="P27" i="16"/>
  <c r="P31" i="16"/>
  <c r="P35" i="16"/>
  <c r="P39" i="16"/>
  <c r="P43" i="16"/>
  <c r="P47" i="16"/>
  <c r="P51" i="16"/>
  <c r="P18" i="16"/>
  <c r="P23" i="16"/>
  <c r="P28" i="16"/>
  <c r="P32" i="16"/>
  <c r="P36" i="16"/>
  <c r="P40" i="16"/>
  <c r="P44" i="16"/>
  <c r="P48" i="16"/>
  <c r="P52" i="16"/>
  <c r="AP20" i="15"/>
  <c r="AP24" i="15"/>
  <c r="AP28" i="15"/>
  <c r="R18" i="15"/>
  <c r="S18" i="15" s="1"/>
  <c r="T18" i="15" s="1"/>
  <c r="R30" i="15"/>
  <c r="S30" i="15" s="1"/>
  <c r="T30" i="15" s="1"/>
  <c r="P24" i="15"/>
  <c r="P28" i="15"/>
  <c r="AP20" i="1"/>
  <c r="AP37" i="1"/>
  <c r="AP43" i="1"/>
  <c r="AP47" i="1"/>
  <c r="AP51" i="1"/>
  <c r="AP16" i="1"/>
  <c r="AP24" i="1"/>
  <c r="AP28" i="1"/>
  <c r="AP32" i="1"/>
  <c r="AP40" i="1"/>
  <c r="AP44" i="1"/>
  <c r="AP48" i="1"/>
  <c r="AP52" i="1"/>
  <c r="P34" i="1"/>
  <c r="P42" i="1"/>
  <c r="P46" i="1"/>
  <c r="P50" i="1"/>
  <c r="P54" i="1"/>
  <c r="P22" i="1"/>
  <c r="P26" i="1"/>
  <c r="P19" i="1"/>
  <c r="P27" i="1"/>
  <c r="P31" i="1"/>
  <c r="P35" i="1"/>
  <c r="R38" i="1"/>
  <c r="S38" i="1" s="1"/>
  <c r="T38" i="1" s="1"/>
  <c r="P39" i="1"/>
  <c r="P43" i="1"/>
  <c r="P47" i="1"/>
  <c r="P51" i="1"/>
  <c r="P18" i="1"/>
  <c r="P30" i="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2" authorId="0" shapeId="0" xr:uid="{00000000-0006-0000-0600-000001000000}">
      <text>
        <r>
          <rPr>
            <sz val="11"/>
            <rFont val="Calibri"/>
            <family val="2"/>
            <scheme val="minor"/>
          </rPr>
          <t>osvalse:
No es un control, es un diagnòstico.</t>
        </r>
      </text>
    </comment>
  </commentList>
</comments>
</file>

<file path=xl/sharedStrings.xml><?xml version="1.0" encoding="utf-8"?>
<sst xmlns="http://schemas.openxmlformats.org/spreadsheetml/2006/main" count="5854" uniqueCount="1156">
  <si>
    <t>ZONA/ LUGAR</t>
  </si>
  <si>
    <t>ACTIVIDADES</t>
  </si>
  <si>
    <t>TAREAS</t>
  </si>
  <si>
    <t>RUTINARIO (SI/NO)</t>
  </si>
  <si>
    <t>PELIGRO</t>
  </si>
  <si>
    <t>RIESGO</t>
  </si>
  <si>
    <t>EFECTOS POSIBLES</t>
  </si>
  <si>
    <t>EVALUACIÓN DEL RIESGO</t>
  </si>
  <si>
    <t>VALORACIÓN DEL RIESGO</t>
  </si>
  <si>
    <t>CRITERIOS PARA ESTABLECER CONTROLES</t>
  </si>
  <si>
    <t>CLASIFICACIÓN</t>
  </si>
  <si>
    <t xml:space="preserve">DESCRIPCIÓN </t>
  </si>
  <si>
    <t>FUENTE</t>
  </si>
  <si>
    <t>MEDIO</t>
  </si>
  <si>
    <t>INDIVIDUO</t>
  </si>
  <si>
    <t>NIVEL DE DEFICIENCIA</t>
  </si>
  <si>
    <t>NIVEL DE EXPOSICIÓN</t>
  </si>
  <si>
    <t>NIVEL DE PROBABILIDAD (ND*NE)</t>
  </si>
  <si>
    <t>INTERPRETACIÓN DEL NIVEL DE PROBABILIDAD</t>
  </si>
  <si>
    <t>NIVEL DE CONSECUENCIA</t>
  </si>
  <si>
    <t>NIVEL DE RIESGO (NR) E INTERVENCIÓN</t>
  </si>
  <si>
    <t>INTERPRETACIÓN DEL NR</t>
  </si>
  <si>
    <t>ACEPTABILIDAD DEL RIESGO</t>
  </si>
  <si>
    <t>ENFERMEDAD LABORAL/ ACCIDENTE DE TRABAJO</t>
  </si>
  <si>
    <t>Eliminación</t>
  </si>
  <si>
    <t>Sustitución</t>
  </si>
  <si>
    <t>Controles de Ingeniería</t>
  </si>
  <si>
    <t>Controles Administrativos, Señalización, Advertencia.</t>
  </si>
  <si>
    <t>Equipo/ Elementos de Protección Personal</t>
  </si>
  <si>
    <t>HORAS DE EXPOSICIÓN</t>
  </si>
  <si>
    <t>TABLA 1. DETERMINACIÓN DEL NIVEL DE DEFICENCIA</t>
  </si>
  <si>
    <t>Nivel de deficiencia</t>
  </si>
  <si>
    <t>Valor de ND</t>
  </si>
  <si>
    <t>Significado</t>
  </si>
  <si>
    <t>Muy alto (MA)</t>
  </si>
  <si>
    <t>Se ha (n) detectado peligro (s) que determina (n) como posible la generación de incidentes o consecuencias muy significativas, o la eficacia del conjunto de medidas preventivas existentes  respecto al riesgo es nula o no existe, o ambos.</t>
  </si>
  <si>
    <t>Alto (A)</t>
  </si>
  <si>
    <t>Se ha (n) detectado algún (os) peligro (s) que pueden dar lugar a consecuencias significativa (s) o la eficacia del conjunto de medidas preventivas existentes es baja, o ambos.</t>
  </si>
  <si>
    <t>Medio (M)</t>
  </si>
  <si>
    <t xml:space="preserve">Se han detectado peligros que pueden dar lugar a consecuencias poco significativas o de menor importancia o la eficacia del conjunto de medidas preventivas existentes es moderada, o ambos. </t>
  </si>
  <si>
    <t>Bajo (B)</t>
  </si>
  <si>
    <t>No se asigna valor</t>
  </si>
  <si>
    <t>No se ha detectado consecuencia alguna, o la eficacia del conjunto de medidas preventivas existentes es alta, o ambos. El riesgo  está controlado. Estos peligros se clasifican directamente en el nivel de riesgo y de intervención cuatro (IV) Ver tabla 7.</t>
  </si>
  <si>
    <t>TABLA 2. DETERMINACIÓN DEL NIVEL DE EXPOSICIÓN</t>
  </si>
  <si>
    <t>Nivel de exposición</t>
  </si>
  <si>
    <t>Valor de NE</t>
  </si>
  <si>
    <t>Continua (EC)</t>
  </si>
  <si>
    <t>4 La situación de exposición se presenta sin interrupción o varias veces con tiempo prolongado durante la jornada laboral.</t>
  </si>
  <si>
    <t>Frecuente (EF)</t>
  </si>
  <si>
    <t>3 La situación de exposición se presenta varias veces durante la jornada laboral por tiempos cortos.</t>
  </si>
  <si>
    <t>Ocasional (EO)</t>
  </si>
  <si>
    <t>2 La situación de exposición se presenta alguna vez durante la jornada laboral y por un período de tiempo corto.</t>
  </si>
  <si>
    <t>Esporádica (EE)</t>
  </si>
  <si>
    <t>1 La situación de exposición se presenta de manera eventual.</t>
  </si>
  <si>
    <t>TABLA 3. DETERMINACIÓN DEL NIVEL DE PROBABILIDAD</t>
  </si>
  <si>
    <t>Niveles de Probabilidad</t>
  </si>
  <si>
    <t>Nivel de Exposición (NE)</t>
  </si>
  <si>
    <t>Nivel de deficiencia (ND)</t>
  </si>
  <si>
    <t>MA-40</t>
  </si>
  <si>
    <t>MA-30</t>
  </si>
  <si>
    <t>A-20</t>
  </si>
  <si>
    <t>A-10</t>
  </si>
  <si>
    <t>MA-24</t>
  </si>
  <si>
    <t>A-18</t>
  </si>
  <si>
    <t>A-12</t>
  </si>
  <si>
    <t>M-6</t>
  </si>
  <si>
    <t>M-8</t>
  </si>
  <si>
    <t>B-4</t>
  </si>
  <si>
    <t>B-2</t>
  </si>
  <si>
    <t>TABLA 3.1. SIGNIFICADO DE LOS DIFERENTES NIVELES DE PROBABILIDAD</t>
  </si>
  <si>
    <t>Nivel de Probabilidad</t>
  </si>
  <si>
    <t>entre 40 y 24</t>
  </si>
  <si>
    <t>Situación deficiente con exposición continua, o muy deficiente con exposición frecuente. Normalmente la materialización del riesgo ocurre con frecuencia.</t>
  </si>
  <si>
    <t>entre 20 y 10</t>
  </si>
  <si>
    <t>Situación deficiente con exposición frecuente u ocasional, o bien situación muy deficiente con exposición ocasional o esporádica. La materialización del riesgo es posible que suceda varias veces en la vida laboral.</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</si>
  <si>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</si>
  <si>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</si>
  <si>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</si>
  <si>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</si>
  <si>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TABLA 4. DETERMINACIÓN DEL NIVEL DE CONSECUENCIAS</t>
  </si>
  <si>
    <t>Nivel de Consecuencias</t>
  </si>
  <si>
    <t>NC</t>
  </si>
  <si>
    <t>Mortal o catastrófico (M)</t>
  </si>
  <si>
    <t>Muerte (s).</t>
  </si>
  <si>
    <t>Muy grave (MG)</t>
  </si>
  <si>
    <t>Lesiones o enfermedades graves irreparables (Incapacidad permanente parcial o invalidez)</t>
  </si>
  <si>
    <t>Grave (G)</t>
  </si>
  <si>
    <t>Lesiones o enfermedades con incapacidad laboral temporal (ILT)</t>
  </si>
  <si>
    <t>Leve (L)</t>
  </si>
  <si>
    <t>Lesiones o enfermedades que no requieren incapacidad.</t>
  </si>
  <si>
    <t>TABLA 5. DETERMINACIÓN DEL NIVEL DE RIESGO</t>
  </si>
  <si>
    <t>Nivel de riesgo NR=NPXNC</t>
  </si>
  <si>
    <t>Nivel de probabilidad (NP)</t>
  </si>
  <si>
    <t>40-24</t>
  </si>
  <si>
    <t>Nivel de Consecuencias (NC)</t>
  </si>
  <si>
    <t>I                   4000-2400</t>
  </si>
  <si>
    <t>I                   2000-1200</t>
  </si>
  <si>
    <t>I                    800-600</t>
  </si>
  <si>
    <t>II                  400-200</t>
  </si>
  <si>
    <t>I                   2400-1440</t>
  </si>
  <si>
    <t>I                   1200-600</t>
  </si>
  <si>
    <t>II                  480-360</t>
  </si>
  <si>
    <t>II 240                 III120</t>
  </si>
  <si>
    <t>I            1000-600</t>
  </si>
  <si>
    <t xml:space="preserve">II                  500-250 </t>
  </si>
  <si>
    <t>II                  200-150</t>
  </si>
  <si>
    <t>III                  100-50</t>
  </si>
  <si>
    <t>II             400-240</t>
  </si>
  <si>
    <t>II 200            III 100</t>
  </si>
  <si>
    <t>III                  80-60</t>
  </si>
  <si>
    <t>III 40                              IV 20</t>
  </si>
  <si>
    <t>TABLA 5.1. SIGNIFICADO DEL NIVEL DE RIESGO</t>
  </si>
  <si>
    <t>Nivel de riesgo de intervención</t>
  </si>
  <si>
    <t>Valor de NR</t>
  </si>
  <si>
    <t>I</t>
  </si>
  <si>
    <t>4000-600</t>
  </si>
  <si>
    <t>Situación crítica. Suspender actividades hasta que el riesgo esté bajo control. Intervención urgente.</t>
  </si>
  <si>
    <t>II</t>
  </si>
  <si>
    <t>500-150</t>
  </si>
  <si>
    <t>Corregir y adoptar medidas de control de inmediato. Sin embargo suspenda actividades si el nivel de riesgo está por encima o igual de 360,</t>
  </si>
  <si>
    <t>III</t>
  </si>
  <si>
    <t>120-40</t>
  </si>
  <si>
    <t>Mejorar si es posible. Sería conveniente justificar la intervención y su rentabilidad.</t>
  </si>
  <si>
    <t>IV</t>
  </si>
  <si>
    <t>Mantener las medidas de control existentes, pero se deberían considerar soluciones o mejoras y se debe haber comprobaciones periódicas para asegurar que el riesgo aún es aceptable.</t>
  </si>
  <si>
    <t>TABLA 6. ACEPTABILIDAD DEL RIESGO</t>
  </si>
  <si>
    <t>NIVEL DE RIESGO</t>
  </si>
  <si>
    <t>No aceptable</t>
  </si>
  <si>
    <t>Situación crítica, corrección urgente</t>
  </si>
  <si>
    <t>No aceptable o Aceptable con control específico</t>
  </si>
  <si>
    <t>Corregir o adoptar medidas de control</t>
  </si>
  <si>
    <t>Aceptable</t>
  </si>
  <si>
    <t>Mejorar el control existente</t>
  </si>
  <si>
    <t>No intervenir, salvo que un análisis más preciso lo justifique</t>
  </si>
  <si>
    <t xml:space="preserve">Matriz de identificación de peligros, valoración de riesgos y determinación de controles
</t>
  </si>
  <si>
    <t>No.</t>
  </si>
  <si>
    <t>DAÑINO</t>
  </si>
  <si>
    <t>EXTREMADAMENTE DAÑINO</t>
  </si>
  <si>
    <t>PROCESO</t>
  </si>
  <si>
    <t>MEDIDAS DE INTERVENCIÓN</t>
  </si>
  <si>
    <t>PROGRAMAS DE GESTIÓN O PROCEDIMIENTOS APLICABLES</t>
  </si>
  <si>
    <t>CONSECUENCIA</t>
  </si>
  <si>
    <t>MEDIDAS DE EFECTIVIDAD
(medidas de control recomendadas)</t>
  </si>
  <si>
    <t>OBSERVACIÓN</t>
  </si>
  <si>
    <t>OBJETIVO</t>
  </si>
  <si>
    <t xml:space="preserve">No. </t>
  </si>
  <si>
    <t>RIEGO</t>
  </si>
  <si>
    <t>DESCRIPCIÓN</t>
  </si>
  <si>
    <t>PROGRAMA ESTABLECIDO</t>
  </si>
  <si>
    <t>VALORACION DEL
 RIESGO</t>
  </si>
  <si>
    <t>PRIORIZACIÓN DE RIESGOS</t>
  </si>
  <si>
    <t>CONTROLES EXISTENTES</t>
  </si>
  <si>
    <t>EXISTENCIA DE UN REQUÍSITO LEGAL ESPECÍFICO
SI/NO</t>
  </si>
  <si>
    <t>LIGERAMENTE DAÑINO</t>
  </si>
  <si>
    <t>NÚMERO DE EXPUESTOS</t>
  </si>
  <si>
    <t>Fecha de actualización: 2024-03-08_V3</t>
  </si>
  <si>
    <t>AREAS CON RIESGOS SEMEJANTES (ARS) PARA LA IDENTIFICACIÓN DE PELIGROS Y RIESGOS DE LA SUPERINTENDENCIA DE INDUSTRIA Y COMERCIO  LAS MATRICES DE IDENTIFICACIÓN DE PELIGROS</t>
  </si>
  <si>
    <t>Nº ARS</t>
  </si>
  <si>
    <t>LUGAR</t>
  </si>
  <si>
    <t>DESCRIPCION</t>
  </si>
  <si>
    <t>OBSERVACIONES</t>
  </si>
  <si>
    <t>ARS Nº 1</t>
  </si>
  <si>
    <t>GESTIÓN ADMINISTRATIVA</t>
  </si>
  <si>
    <r>
      <t xml:space="preserve">Sede Bochica
Metrologia legal 
</t>
    </r>
    <r>
      <rPr>
        <b/>
        <sz val="12"/>
        <rFont val="Arial"/>
        <family val="2"/>
      </rPr>
      <t>Casa del cosumidor Local</t>
    </r>
    <r>
      <rPr>
        <sz val="12"/>
        <rFont val="Arial"/>
        <family val="2"/>
      </rPr>
      <t xml:space="preserve">
 Bosa
Usaquén
Usme
San Cristobal
Fontibon
Barrios Unidos
</t>
    </r>
    <r>
      <rPr>
        <b/>
        <sz val="12"/>
        <rFont val="Arial"/>
        <family val="2"/>
      </rPr>
      <t>Casa del cosumidor Regional</t>
    </r>
    <r>
      <rPr>
        <sz val="12"/>
        <rFont val="Arial"/>
        <family val="2"/>
      </rPr>
      <t xml:space="preserve">
Armenia
Barranquilla 
Bucaramanga
Ibagué
Medellin
Monteria
Neiva
Pasto
Pereira
Popayán
San Andres
Sincelejo
Villavicencio 
Chia
Tulua</t>
    </r>
  </si>
  <si>
    <r>
      <t>PERSONAL QUE REALIZA</t>
    </r>
    <r>
      <rPr>
        <sz val="12"/>
        <color rgb="FF00B050"/>
        <rFont val="Arial"/>
        <family val="2"/>
      </rPr>
      <t xml:space="preserve"> </t>
    </r>
    <r>
      <rPr>
        <sz val="12"/>
        <rFont val="Arial"/>
        <family val="2"/>
      </rPr>
      <t>LABORES ADMINISTRATIVAS</t>
    </r>
  </si>
  <si>
    <t xml:space="preserve">
Aplica a todos los trabajadores y contratistas vinculados a la Superintendencia de Industria y Comercio que desarrollen sus funciones y/u obligaciones contractuales. 
Estudiantes en práctica y cualquier otra persona natural o juridica que desarrolle labores administrativas en la Entidad.
</t>
  </si>
  <si>
    <t>ARS Nº 2</t>
  </si>
  <si>
    <t>ATENCIÓN AL USUARIO</t>
  </si>
  <si>
    <t>Casa del cosumidor Local
 Bosa
Usaquén
Usme
San Cristobal
Fontibon
Barrios Unidos
Casa del cosumidor Regional
Armenia
Barranquilla 
Bucaramanga
Ibagué
Monteria
Neiva
Medellin
Pasto
Pereira
Popayán
San Andres
Sincelejo
Villavicencio 
Chia
Tulua
Sede Bochica</t>
  </si>
  <si>
    <t>PERSONAL QUE REALIZA ATENCIÓN A USUARIO Y CASAS DEL CONSUMIDOR.</t>
  </si>
  <si>
    <t>ARS Nº 3</t>
  </si>
  <si>
    <t>GESTIÓN OPERATIVA</t>
  </si>
  <si>
    <t>Bogotá</t>
  </si>
  <si>
    <t>PERSONAL QUE METROLOGÍA, REGLAMENTOS TÉCNICOS Y LA RED.</t>
  </si>
  <si>
    <t>Incluye al personal de :
Balanzas
GNC Vehicular
Grupo de Producto
Autopartes
Instalaciones eléctricas
Sutidores de combustible (Estaciones de gasolina, GLP)</t>
  </si>
  <si>
    <t>ARS Nº 4</t>
  </si>
  <si>
    <t>SALIDAS MISIONALES</t>
  </si>
  <si>
    <t xml:space="preserve">A nivel Nacional </t>
  </si>
  <si>
    <t>PERSONAL QUE REALIZA SALIDAS MISIONALES DE MANERA TERRESTRE, AÉREA, FLUVIAL, MARÍTIMA.</t>
  </si>
  <si>
    <t xml:space="preserve">
Aplica a todos los trabajadores y contratistas vinculados a la Superintendencia de Industria y Comercio que realizan salidas misionales y toman diferentes medios de transporte.
</t>
  </si>
  <si>
    <t>ARS Nº 5</t>
  </si>
  <si>
    <t>LABORATORIO</t>
  </si>
  <si>
    <t xml:space="preserve">Metrologia legal </t>
  </si>
  <si>
    <t>ARS Nº 6</t>
  </si>
  <si>
    <t>ARCHIVO</t>
  </si>
  <si>
    <t>Bodegas y Bochica</t>
  </si>
  <si>
    <t>GESTIÓN DOCUMENTAL</t>
  </si>
  <si>
    <t>separar y clasificar la documentación que se recibe de diversas fuentes: integrar los expedientes respectivos para su control; revisar la organización y actualización del archivo.</t>
  </si>
  <si>
    <t>ARS Nº 7</t>
  </si>
  <si>
    <t xml:space="preserve">ASEO Y CAFETERIA </t>
  </si>
  <si>
    <t>Bogota</t>
  </si>
  <si>
    <t>PERSONAL QUE REALIZA ACTIVIDADES DE LIMPIEZA Y DESINFECCION EN LA ENTIDAD</t>
  </si>
  <si>
    <t xml:space="preserve">Incluye personal que se encuentra en las Alcaldias de las diferentes localidades en los puntos de atención de la entidad.
</t>
  </si>
  <si>
    <t>ARS Nº 8</t>
  </si>
  <si>
    <t>TELETRABAJO</t>
  </si>
  <si>
    <t>funcionarios con resolución.</t>
  </si>
  <si>
    <t>ARS Nº 9</t>
  </si>
  <si>
    <t>CONDUCTORES</t>
  </si>
  <si>
    <t>Conductores de la SIC</t>
  </si>
  <si>
    <t>ARS Nº 10</t>
  </si>
  <si>
    <t>VISITANTES</t>
  </si>
  <si>
    <t>Tránsito entre las diferentes áreas de las sedes.
Radicación de peticiones, quejas y reclamos.
Visitas de familiares de los servidores.
Asistencia a audiencias.</t>
  </si>
  <si>
    <t>ARS Nº 11</t>
  </si>
  <si>
    <t>ALMACEN</t>
  </si>
  <si>
    <t>Motorizados, carga en via, vehículos, firma transporte para misionales (tercerizados)
Montacarguistas.</t>
  </si>
  <si>
    <t>ARS Nº 12</t>
  </si>
  <si>
    <t>MANTENIMIENTO</t>
  </si>
  <si>
    <t>Arreglo de puertas, ventanas, paredes, techos, e instalaciones locativas en general.
Incluye el personal que realiza actividades no rutinarias de limpieza de fachadas, cubiertas y tanques de agua.</t>
  </si>
  <si>
    <t>ARS Nº 13</t>
  </si>
  <si>
    <t>MANEJO DE RESIDUOS SÓLIDOS</t>
  </si>
  <si>
    <t>Bochica y Bodegas</t>
  </si>
  <si>
    <t xml:space="preserve">GESTIÓN AMBIENTAL </t>
  </si>
  <si>
    <t xml:space="preserve">Nota: </t>
  </si>
  <si>
    <t>Para cada ARS se registran los peligros inherentes a las actividades realizadas y a las condiciones inseguras específicas del lugar de trabajo en el que se desarrollan dichas actividades.</t>
  </si>
  <si>
    <t>Las condiciones inseguras o subestándar que se relacionan de forma general con las instalaciones de cada sede se encuentran establecidas en el Area de Riesgo Semejante  del personal que realiza actividades administrativas, teniendo en cuenta que en todos los procesos se encuetra este ARS.</t>
  </si>
  <si>
    <t>Gestión Administrativa.</t>
  </si>
  <si>
    <t>Oficinas y casas del consumidor Locales y Regionales.</t>
  </si>
  <si>
    <t>Atención al publico, digitación de documentos, análisis de documentos, atención de llamadas telefónicas, atención de solicitudes via e-mail, recepción de documentos, desplazamientos a diferentes establecimientos, recepción de quejas y reclamos, elaboración de  informes, asistencias a reuniones y demás labores administrativas</t>
  </si>
  <si>
    <r>
      <rPr>
        <b/>
        <sz val="12"/>
        <rFont val="Arial"/>
        <family val="2"/>
      </rPr>
      <t>Uso de videoterminal para al elaboración de informes, correos, contestar solicitudes, reuniones,etc</t>
    </r>
    <r>
      <rPr>
        <sz val="12"/>
        <rFont val="Arial"/>
        <family val="2"/>
      </rPr>
      <t>, (Contestar peticiones,  atención telefónica,  verificación de requisitos legales, labor administrativa y judicial)</t>
    </r>
  </si>
  <si>
    <t>SI</t>
  </si>
  <si>
    <t>Biomecánico</t>
  </si>
  <si>
    <t>Postura sedente prolongada (Más del 80% de la jornada laboral en posición sedente)</t>
  </si>
  <si>
    <t xml:space="preserve">Enfermedad laboral  </t>
  </si>
  <si>
    <t>Inspección y ajustes de puestos de trabajo.</t>
  </si>
  <si>
    <t>Sillas Ergonómicas, aplicación de encuesta de morbilidad sentida, informe diagnosticos de salud, Seguimiento de enfermedades diagnosticadas relacionadas con el riesgo.
Arreglo de mobiliario.</t>
  </si>
  <si>
    <t xml:space="preserve">  Descansos programados durante la jornada laboral para realizar pausas saludables, Capacitación en Higiene Postural, apoyo por parte de profesional especialista en ergonomìa contratado por la Entidad para estudio de puesto de trabajo y DME.
Pausas activas fisicas y cognitivas</t>
  </si>
  <si>
    <t>Tendinitis, lumbalgias, dorsalgias y escoliosis</t>
  </si>
  <si>
    <t>utilizaciòn de ayudas ergonomicas (descansa pies).</t>
  </si>
  <si>
    <t>Inspecciones periodicas a puestos de trabajo, ejecución del programa de vigilancia epidemiologica con enfasis en riesgo osteomuscular,   evaluaciones médicas con énfasis en riesgo osteomuscular, seguimiento a recomendaciones médicas.
Capacitaciones en higiene postural.
Pausas activas durante la jornada laboral.</t>
  </si>
  <si>
    <t>N/A</t>
  </si>
  <si>
    <t>Desordenes de trauma acumulativo, lesiones del sistema músculo esquelético, fatiga, alteraciones del sistema vascular</t>
  </si>
  <si>
    <t>Sistema de vigilancia epidemiológica de Desordenes musculoesqueléticos.
PIC - Programa institucional de capacitaciones.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</si>
  <si>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Pausas activas durante la jornada laboral.
Seguimiento permanente a los trabajadores</t>
  </si>
  <si>
    <t>Se revisaron las estadísticas de accidentalidad e incidentes y se evidencia que no se generaron reportes en relación a este riesgo ni se calificaron enfermedades laborales.  Adicionalmente se aplicó la encuesta de identificación de peligros y no se reporta ninguna novedad diferente a la reportada sobre este riesgo.</t>
  </si>
  <si>
    <t>Postura forzada (Postura inadecuada)</t>
  </si>
  <si>
    <t>Enfermedad laboral</t>
  </si>
  <si>
    <t xml:space="preserve">Ninguno </t>
  </si>
  <si>
    <t>Ninguno</t>
  </si>
  <si>
    <t>Capacitaciones en higiene postural.
Pausas activas fisicas y cognitivas</t>
  </si>
  <si>
    <t>Desordenes musculoesqueléticos</t>
  </si>
  <si>
    <t>Inspecciones periódicas a puestos de trabajo, ejecución del programa de vigilancia epidemiológica con énfasis en riesgo osteomuscular,   evaluaciones médicas con énfasis en riesgo osteomuscular, seguimiento a recomendaciones médicas.
Capacitaciones en higiene postural.
Pausas activas durante la jornada laboral.</t>
  </si>
  <si>
    <t>Sistema de vigilancia epidemiológica de Desordenes musculoesqueléticos.
PIC - Programa institucional de capacitaciones.</t>
  </si>
  <si>
    <t>Movimiento repetitivo (Uso de teclado y mouse)</t>
  </si>
  <si>
    <t>Descansos programados durante la jornada laboral para realizar pausas saludables, para estudio de puesto de trabajo y Desordenes musculo esqueléticos, aplicación de encuesta de Desordenes musculo esqueléticos. informe diagnisticos de salud, Seguimiento de enfermedades diagnosticadas relacionadas con el riesgo.</t>
  </si>
  <si>
    <t>Descansos programados durante la jornada laboral para realizar pausas saludables, uso adecuado del mouse y el teclado. 
Pausas activas fisicas y cognitivas</t>
  </si>
  <si>
    <t>Tendinitis, sindrome del manguito rotador, sindrome del tunel del carpo, epicondilitis.</t>
  </si>
  <si>
    <t>Inspecciones periódicas a puestos de trabajo, ejecución del programa de vigilancia epidemiológica con énfasis en riesgo osteomuscular,   evaluaciones médicas con énfasis en riesgo osteomuscular, seguimiento a recomendaciones medicas.
Capacitaciones en higiene postural.
Pausas activas durante la jornada laboral.</t>
  </si>
  <si>
    <t>Desordenes de trauma acumulativo, lesiones del sistema músculo esquelético, fatiga, alteraciones del sistema vascular.</t>
  </si>
  <si>
    <t xml:space="preserve">Inspecciones periódicas a puestos de trabajo, ejecución del programa de vigilancia epidemiológica con énfasis en riesgo osteomuscular,   evaluaciones médicas con énfasis en riesgo osteomuscular, seguimiento a recomendaciones medicas.
Capacitaciones en prevención de DME
Pausas activas durante la jornada laboral.
Seguimiento permanente a los trabajadores
</t>
  </si>
  <si>
    <t>Fisico</t>
  </si>
  <si>
    <t>Iluminación deficiente o en exceso (Reflejo en los computadores o espacios con iluminación tenue)</t>
  </si>
  <si>
    <t>Enfermedad Laboral</t>
  </si>
  <si>
    <t xml:space="preserve">Mantenimiento a fuentes Luminicas.
Ubicación del monitor.
Pelicula de seguridad control solar UV.
Black out
  </t>
  </si>
  <si>
    <t xml:space="preserve"> Se ha realizado mediciones higienicas de algunas áreas, donde el informe tecnico concluye que los niveles de iluminación se encuentran normales y en los casos donde los resultados han sido deficientes se han implementado los ajustes de acuerdo a la labor realizada por los servidores y/o contratistas de la  SIC.</t>
  </si>
  <si>
    <t>Sensibilización sobre pausas activas con enfasis en prevencion en fatiga visual durante la Jornada laboral, realización de examenes medicos periodicos (visometria)</t>
  </si>
  <si>
    <t>Irritación visual, deslumbramiento, dolor de cabeza, aumento en las enfermedades oculares por exposición contunia</t>
  </si>
  <si>
    <t>Cambio de luminarias por tipo LED.</t>
  </si>
  <si>
    <t xml:space="preserve">Arreglo y cambio de las luminarias que se encuentran en mal estado.
Pelicula de seguridad control solar UV.
Black out.
</t>
  </si>
  <si>
    <t>Continuar con el programa de inspecciones.
Incluir en los exámenes médicos de ingreso y retiro la visiometria.
Infografia de cuidado visual.y se refuerza con la capacitación de habitos saludables.
Pausas activas visuales.</t>
  </si>
  <si>
    <t>Fatiga visual, dolor de cabeza, disminución de la destreza y precisión, deslumbramiento</t>
  </si>
  <si>
    <t>Exámenes médicos ocupacionales.
Programa de inspecciones.</t>
  </si>
  <si>
    <t>Se realizará monitoreo de iluminación en el mes de agosto 2024 en diferentes area de la SIC.</t>
  </si>
  <si>
    <t>Se revisaron las estadísticas de accidentalidad e incidentes y se evidencia que no se generaron reportes en relación a este riesgo ni se calificaron enfermedades laborales.  En el año 2024 se van adelantando mediciones higienicas de iluminacion en sede Bochica.</t>
  </si>
  <si>
    <t>Psicosocial</t>
  </si>
  <si>
    <t>Gestión organizacional (estilo de liderazgo, falta de comunicación asertiva,  trabajo en equipo, relaciones personales conflictivas, acoso laboral sexual y discriminación presión de grupo, falta de confianza, manejo de cambios)</t>
  </si>
  <si>
    <t>Se cuenta con un plan de bienestar que es manejado y coordinado por el area de talento humano.
Programa de capacitaciòn con los lideres desarrollado para la formaciòn de habilidades de gestiòn del personal a cargo,procedimiento para la gestiòn del cambio.
 Intervecion a grupos focales con riesgo alto y muy alto  en Psicosocial.
 Divulgación al procedimiento acoso laboral, sexual y discriminación.</t>
  </si>
  <si>
    <t>Transtornos del comportamiento, enfermedades gastrointestinales, insomnio, Fatiga, afección en las relaciones interpersonales, enfermedades psicosomaticas y derivadas del estrès</t>
  </si>
  <si>
    <t>IPVE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</si>
  <si>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Fatiga, afección en las relaciones interpersonales, enfermedades psicosomaticas y derivadas del estrès</t>
  </si>
  <si>
    <t>Sistema de vigilancia epidemiológico psicosocial.
PIC - Programa institucional de capacitaciones.
 Procedimiento de acoso laboral, acoso sexual laboral y discriminación.</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</si>
  <si>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t>
  </si>
  <si>
    <t>Se revisaron las estadísticas de accidentalidad e incidentes y se evidencia que no se generaron reportes en relación a este riesgo.
Se esta desarrollando el plan de trabajo de acuerdo con el resultado de la bateria Psicosocial se continua trabajando en la aplicacion de estrategias en pro de la prevencion de enfermedades y accidentes por este riesgo identificado.</t>
  </si>
  <si>
    <t>Condiciones de la tarea, (atención al publico, carga mental, contenido de la tarea, demandas emocionales, definición de roles, monotonía.demandas cualitativas y cuantitativas de la labor.)</t>
  </si>
  <si>
    <t xml:space="preserve">Manual de funciones y definición de metas, teletrabajo, rutas de desplazamiento, plan de bienestar, PIC plan instutucional de capacitación, </t>
  </si>
  <si>
    <t>Organización de tiempos y de tareas,
 Capacitacitación en riesgo psicosocial
 semana de la salud, examenes ocupacionales</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</si>
  <si>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</si>
  <si>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Sistema de vigilancia epidemiológico psicosocial.
 Procedimiento de acoso laboral, acoso sexual laboral y discriminación.
Programa de Estilo de Vida Saludable
PIC - Programa institucional de capacitaciones.</t>
  </si>
  <si>
    <r>
      <rPr>
        <b/>
        <sz val="12"/>
        <rFont val="Arial"/>
        <family val="2"/>
      </rPr>
      <t xml:space="preserve">Manipulación Documental </t>
    </r>
    <r>
      <rPr>
        <sz val="12"/>
        <rFont val="Arial"/>
        <family val="2"/>
      </rPr>
      <t>(digitación de documentos, analisis de documentos, recepción de documentos,  recepción de quejas y reclamos, archivo de documentos, visto bueno a documentos, radicación de entrada y salida de documentos, elaboración de actas, elaboración de documentos, revisiones documentales, entre otros)</t>
    </r>
  </si>
  <si>
    <t>Biológico</t>
  </si>
  <si>
    <t>Virus, hongos. (Presentes en las carpetas, documentación, por presencia de acaros, humedad)</t>
  </si>
  <si>
    <t xml:space="preserve">Enfermedad laboral </t>
  </si>
  <si>
    <t>Programa cero papel para la diminución de uso de documentación.
Programa de gestión documental con las TRD.</t>
  </si>
  <si>
    <t xml:space="preserve">Se realizan fumigaciones   periodicas contra plagas y roedores por parte del area administrativa, se realizan inspecciones en el área.
</t>
  </si>
  <si>
    <t>Entrega de elementos de protección personal como guantes y en los casos que se requiera protección respiratoria y gafas</t>
  </si>
  <si>
    <t>Dermatitis por contacto,  conjuntivitis</t>
  </si>
  <si>
    <t>Fumigaciones periódicas 
Instalación de canecas según la norma</t>
  </si>
  <si>
    <t>Limpieza y desinfección de areas.</t>
  </si>
  <si>
    <t>Mantener el adecuado uso y limpieza de los EPP, según el peligro identificado y de acuerdo a lo establecido en la matriz de Elementos de Protección Personal.</t>
  </si>
  <si>
    <t>Dermatosis, reacciones alérgicas, enfermedades infectocontagiosas, alteraciones en los diferentes sistemas,muerte.</t>
  </si>
  <si>
    <t>Programas de Gestión Ambiental (residuos)</t>
  </si>
  <si>
    <t>Se evidencia que los controles implementados han sido efectivos ya que no se registran casos de enfermedad por manejo de archivo relacionados con afectación respitatorio y dermatosis y/o reacciones alérgicas</t>
  </si>
  <si>
    <t>Manipulación manual de cargas. (Cargue de  documentación, expedientes grandes, cajas)</t>
  </si>
  <si>
    <t>Aplicación de encuenta de Desordenes de musculo esqueliticos. informe diagnisticos de salud, seguimiento de enfermedades diagnosticadas relacionadas con el riesgo.</t>
  </si>
  <si>
    <t>Capacitación en manipulación manual de cargas.
Capacitación en higiene postural</t>
  </si>
  <si>
    <t>Lumbalgias, dorsalgias, tendinitis, escoliosis, hernias discales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</si>
  <si>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</si>
  <si>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Alteraciones posturales, fatiga muscular a nivel de espalda y miembros superiores.</t>
  </si>
  <si>
    <t>Sistema de vigilancia epidemiológica de Desordenes musculoesqueléticos.
Programa institucional de capacitaciones.</t>
  </si>
  <si>
    <t>Se evidencia adecuada implementación y seguimiento de controles y manejo del programa de vigilancia epidemiológica de desordenes musculoesqueléticos</t>
  </si>
  <si>
    <t>Iluminación deficiente o en exceso (en los espacios de los archivos transitorios de las diferentes áreas)</t>
  </si>
  <si>
    <t>Condiciones de seguridad</t>
  </si>
  <si>
    <t>Tecnológico incendio (Acumulación de diferentes tipos de material combustible) (Conato de Incendio por el  volumen de archivo y documentos almacenados cerca de los toma corrientes, uso de equipos microondas)</t>
  </si>
  <si>
    <t>Accidente de trabajo</t>
  </si>
  <si>
    <t>Extintores cargados y ubicados en las areas,   plan de prevención preparación y respuesta ante emergencias, brigada contraincendio establecida y activa.
Se cuenta con brigadas de emergencia</t>
  </si>
  <si>
    <t>Capacitación contraincendios</t>
  </si>
  <si>
    <t>Muerte.</t>
  </si>
  <si>
    <t>Inspeccciones de seguridad, socialización plan de emergencias.
Simulacros.
Se ha cumplido con la realización de las capacitaciones, incluso se tuvo en cuenta el personal de las casas del consumidor tanto locales como regionales.</t>
  </si>
  <si>
    <t>Quemaduras de primer, segundo y tercer grado, asfixia, desmayos, muerte.</t>
  </si>
  <si>
    <t>Programa de inspecciones</t>
  </si>
  <si>
    <t>Se evidencia que a la fecha no se ha presentado ningúnn evento y que se cuenta con todos los equipos de emergencia necesarios, brigadistas y con un programa de capacitaciones</t>
  </si>
  <si>
    <t>Locativo (Medios de almacenamiento) (Almacenamiento inadecuado  de elementos varios, carpetas, papel, archivos en mal estado)</t>
  </si>
  <si>
    <t>Programa de gestión documental con las TRD. (Tabla de retención documental)</t>
  </si>
  <si>
    <t>Instalación de archivadores fijos y rodantes.</t>
  </si>
  <si>
    <t>Capacitación en TRD. (Tabla de retención documental) o archivo</t>
  </si>
  <si>
    <t>Golpes, luxaciones.</t>
  </si>
  <si>
    <t>Adecuación, mantenimiento o cambio de la estantería que se encuentra en mal estado</t>
  </si>
  <si>
    <t>instructivo de de orden y aseo,.
Infografia de ordenu aseo</t>
  </si>
  <si>
    <t>Golpes, contuciones, fracturas, esguinces, luxaciones.</t>
  </si>
  <si>
    <t>Locativo (Orden y aseo) carpetas, papel, cajas encima y debajo de los escritorios,ascenso y descenso de escaleras)</t>
  </si>
  <si>
    <t xml:space="preserve">Inspecciones periodicas de condiciones de orden y aseo.
</t>
  </si>
  <si>
    <t>Fracturas</t>
  </si>
  <si>
    <t>instructivo de Orden y Aseo
Infografia de ordenu aseo</t>
  </si>
  <si>
    <t xml:space="preserve"> Fatiga Fisica,Golpes, heridas, contusiones, fracturas.</t>
  </si>
  <si>
    <t>Programa de inspecciones
Instructivo de orden y aseo</t>
  </si>
  <si>
    <t>se crea el instructivo de orden y aseo</t>
  </si>
  <si>
    <t>Se revisaron las estadísticas de accidentalidad e incidentes y se evidencia que se genero un reporte en relación a este riesgo no se calificaron enfermedades laborales.  Adicionalmente se aplicó la encuesta de identificación de peligros y no se reporta ninguna novedad diferente a la reportada sobre este riesgo.</t>
  </si>
  <si>
    <t>Locativo (ascenso y descenso de escaleras)</t>
  </si>
  <si>
    <t>Pasamanos, cintas antideslizantes</t>
  </si>
  <si>
    <t xml:space="preserve">Inspecciones periodicas de condiciones de seguridad.
Areas despejadas. </t>
  </si>
  <si>
    <t>Campaña y sensibilización de uso seguro de ascenso y descenso por escaleras.</t>
  </si>
  <si>
    <t>Programa de inspecciones
Programa de orden y aseo</t>
  </si>
  <si>
    <t>Se evidencia en las inspecciones que las escaleras cuentan con las cintas reflectivas y los pisos son antideslizantes.
Socialización banner prevención de caídas a nivel.</t>
  </si>
  <si>
    <t>Mecánico  (Uso de utensilios de oficina)</t>
  </si>
  <si>
    <t>Utensilios en buen estado</t>
  </si>
  <si>
    <t>Amputaciones</t>
  </si>
  <si>
    <t xml:space="preserve">infografia de en el uso adecuado en los elementos de oficina.
</t>
  </si>
  <si>
    <t>Laceraciones, abrasiones, pinchazos, amputaciones.</t>
  </si>
  <si>
    <t>Se ha cumplido con la impelemtación del programa de inspecciones y se han realizado inforgrafias de manejo de utencilios de oficina</t>
  </si>
  <si>
    <t>Conexión y desconexión de equipos</t>
  </si>
  <si>
    <t>Eléctrico por baja tensión (cableado suelto, sobrecarga de tomacorrientes, tomacorrientes o cables en mal estado)</t>
  </si>
  <si>
    <t>Puesta a tierra de conexiones eléctricas</t>
  </si>
  <si>
    <t>Ninguna</t>
  </si>
  <si>
    <t>Ninguna.</t>
  </si>
  <si>
    <t>Accidentes por choque eléctrico.</t>
  </si>
  <si>
    <t>Programa de inspecciones.</t>
  </si>
  <si>
    <t xml:space="preserve">Programa de inspecciones.
</t>
  </si>
  <si>
    <t>Se cumplió con la implementación de los controles establecidos y se evidencia que no se han presentado accidentes de trabajo relacionados con la parte eléctrica</t>
  </si>
  <si>
    <r>
      <rPr>
        <b/>
        <sz val="12"/>
        <rFont val="Arial"/>
        <family val="2"/>
      </rPr>
      <t>Tránsito entre las diferentes áreas, oficinas o sedes de la Entidad.</t>
    </r>
    <r>
      <rPr>
        <sz val="12"/>
        <rFont val="Arial"/>
        <family val="2"/>
      </rPr>
      <t xml:space="preserve"> (visitas a los piso de soportes tecnicos, Revision de Areas de trabajo, inventario de equipos, revision de bienes y equipos)</t>
    </r>
  </si>
  <si>
    <t>Accidente de tránsito (Salidas Misionales a reuniones, eventos, inspecciones, capacitaciones, comsiones o demás funciones que se asignen)</t>
  </si>
  <si>
    <t>Mantenimiento periódico a vehiculos de propiedad de la SIC.
Implementación del Plan estratégico de seguridad vial.</t>
  </si>
  <si>
    <t>Mantenimiento diario y periódico a vehículos. Seguimiento a la asignación de rutas. 
Contrato con empresas de transporte  certificadas.</t>
  </si>
  <si>
    <t xml:space="preserve">Capacitación seguridad vial </t>
  </si>
  <si>
    <t>Muerte</t>
  </si>
  <si>
    <t>Jornada de la seguridad víal
Seguimiento al Plan estratégico de seguridad vial
Capacitación en manejo defensivo, y generalidades 
Actualizar la política de seguridad vial</t>
  </si>
  <si>
    <t>Fracturas, contusiones, laceraciones, esguinces,  muerte.</t>
  </si>
  <si>
    <t>Plan estratégico de seguridad vial</t>
  </si>
  <si>
    <t>Se ha cumplido a cabalidad con la implementación de los controles y se evidencia que no se han presentado accidentes de trabajo relacionados con accidentes de tránsito</t>
  </si>
  <si>
    <t>NO</t>
  </si>
  <si>
    <t>Accidente de tránsito (Servidores que se desplazan en la ruta suministrada por la Entidad)</t>
  </si>
  <si>
    <t>Suministro de vehículos para eventuales salidas misionales.</t>
  </si>
  <si>
    <t xml:space="preserve">
Actualización al Plan estratégico de seguridad vial
Capacitación en manejo defensivo,y generalidades
Actualizar la política de seguridad vial</t>
  </si>
  <si>
    <t>Fracturas, contusiones, laceraciones, muerte.</t>
  </si>
  <si>
    <t>Actualización Plan estratégico de seguridad vial</t>
  </si>
  <si>
    <t>Se revisaron las estadísticas de accidentalidad e incidentes y se evidencia que no se generaron reportes en relación a este riesgo y no se reporta ninguna novedad diferente a la reportada sobre este riesgo.Se solicitan planes viales a Emotion y Bahia Class para seguimiento, se realiza jornada de ruta nacional por la seguridad vial a todos los actores viales de la entidad, se envia infografia de fatiga y sueño</t>
  </si>
  <si>
    <t>Transporte aéreo (viajes a diferentes ciudades o paises por comisiones o asuntos propios de la Entidad)</t>
  </si>
  <si>
    <t>Contrato con empresas certificadas en servicios de transporte aereo.</t>
  </si>
  <si>
    <t xml:space="preserve">Dar cumplimiento a las recomendaciones de seguridad socializadas por la aerolinea </t>
  </si>
  <si>
    <t>Muerte, secuestro</t>
  </si>
  <si>
    <t xml:space="preserve">Garantizar los desplazamientos aereos con aerolineas nacionales y no por vuelos privados o charters 
Divulgación cartilla de prevención de accidentes para personal en campo salidas misionales </t>
  </si>
  <si>
    <t xml:space="preserve">
Seguimiento al Plan estratégico de seguridad vial
Capacitación en manejo defensivo,y generalidades
Actualizar la política de seguridad vial</t>
  </si>
  <si>
    <t>Enfermedades infectocontagiosas, caídas, muerte, vertigo, dolor de cabeza.</t>
  </si>
  <si>
    <t>Se ha cumplido a cabalidad con la implementación de los controles y se evidencia que no se han presentado accidentes de trabajo relacionados con accidentes aereo</t>
  </si>
  <si>
    <t>Público (asonadas, motines, asaltos, protestas,secuestro, manifestaciones, robos)</t>
  </si>
  <si>
    <t>Suministro de vehículo y conductor al Superintendente, superintendente delegado, secretaria general.</t>
  </si>
  <si>
    <t>Seguridad física prestada por vigilancia privada,  protocolo interno en la atenciòn de cualquier emergencia por parte de la empresa  de vigilancia y activacion del plan de emergencias.</t>
  </si>
  <si>
    <t>Capacitación en prevención de riesgo público.</t>
  </si>
  <si>
    <t>Panico, estado de shock, heridas abiertas y cerradas, muerte.</t>
  </si>
  <si>
    <t>Divulgación cartilla de prevención de accidentes para personal en campo salidas misionales 
Mantener permanentemente el contrato de vigilancia de la entidad y las mecidas de supervisión y control
Garantizar que los vigilantes cuenten con los detectores de metáles
Instructivo de riesgos publico</t>
  </si>
  <si>
    <t>Plan de emergencias
Instructivo de riesgo público
Medevac</t>
  </si>
  <si>
    <t>Mecánico ( Atrapamiento en ascensores)</t>
  </si>
  <si>
    <t>Inspección y mantenimiento de ascensores por parte de CREMIL.</t>
  </si>
  <si>
    <t>Sensibilización en uso de escaleras.</t>
  </si>
  <si>
    <t xml:space="preserve">Actuacion del antes, del durante y del despues de un evento.                                                                        </t>
  </si>
  <si>
    <t>Golpes, desmayos, estrés, dolor de cabeza, pánico, claustrofóbicos.</t>
  </si>
  <si>
    <t xml:space="preserve">Se han realizado oportunamente los mantenimientos de parte de CREMIL.
Continuar con las sensibilizaciones sobre uso de escaleras. </t>
  </si>
  <si>
    <t>Locativo (piso resbaloso, humedo, en mal estado)</t>
  </si>
  <si>
    <t xml:space="preserve">Cinta antideslizante en escaleras. </t>
  </si>
  <si>
    <t>Inspecciones de Seguridad, mantenimiento periodico a pisos.
Señalización de piso humedo.</t>
  </si>
  <si>
    <t xml:space="preserve">Infografia de prevencion de caidas a nivel </t>
  </si>
  <si>
    <t>Arreglos locativos</t>
  </si>
  <si>
    <t>Señalización de piso húmedo
Continuar con las inspecciones locativas</t>
  </si>
  <si>
    <t>Caídas, Golpes, heridas, contuciones, fracturas, esguinses, luxaciones, muerte.</t>
  </si>
  <si>
    <t>Se realizó la divulgación de las infografias y se han implementado todos los controles adecuadamente</t>
  </si>
  <si>
    <t>Se revisaron las estadísticas de accidentalidad e incidentes y se evidencia que  se generaron reportes en relación a este riesgo.</t>
  </si>
  <si>
    <t>Locativo (Caída de rejillas que sostienen las luminarias o cielo raso)</t>
  </si>
  <si>
    <t>Se realiza mantenimiento correctivo a instalaciones locativas, seguimiento a reportes en la tarjeta te escucho.</t>
  </si>
  <si>
    <t>Arreglos locativos, asegurar las rejillas.</t>
  </si>
  <si>
    <t>Inspecciones periódicas.</t>
  </si>
  <si>
    <t>Golpes, heridas, contuciones.</t>
  </si>
  <si>
    <t xml:space="preserve">Se realiza mantenimiento preventivo y se cuenta con una persona encarga de controlar y realizar los mantenimientos correctivos permanentemente por parte de la Entidad. </t>
  </si>
  <si>
    <t>Se revisaron las estadísticas de accidentalidad e incidentes y se evidencia que no se generaron reportes en relación a este riesgo, no se reporta ninguna novedad diferente a la reportada sobre este riesgo.</t>
  </si>
  <si>
    <t>Locativo (distribución de espacios de trabajo)</t>
  </si>
  <si>
    <t xml:space="preserve">Adeucuación de sedes y adecuación de puestos administrativos en bodega para generar más espacio y una mejor distribución.
Aprobación de solicitudes de teletrabajo </t>
  </si>
  <si>
    <t xml:space="preserve">Inspecciones de puestos de trabajo y adecuación de acuerdo a los resultados. Infografia de prevencion de caidas a nivel </t>
  </si>
  <si>
    <t xml:space="preserve">Golpes., caidas, golpes con y contra objetos. </t>
  </si>
  <si>
    <t>Redistribución de puestos de trabajo.</t>
  </si>
  <si>
    <t>inspeccion de puestos de trabajo.</t>
  </si>
  <si>
    <t xml:space="preserve">Incomodidad, molestias y lesiones musculares, trastornos circulatorios, golpes. Atrapamientos, golpes con y contra objetos </t>
  </si>
  <si>
    <t>Se han implementado los controles y no se han presentado accidentres de trabajo relacionados con este riesgo</t>
  </si>
  <si>
    <t>Se presentan at por riesgo de caidas a nivel se publica infografia de caidas a nivel por medio de la intrasic.</t>
  </si>
  <si>
    <t>Locativo (rotura de vidrios)</t>
  </si>
  <si>
    <t>Solicitud a CREMIL para que realice el cambio de los vidrios.</t>
  </si>
  <si>
    <t>Inspecciones locativas.
Señalización que indica peligro.</t>
  </si>
  <si>
    <t>Amputaciones.</t>
  </si>
  <si>
    <t>Instalación de la señalización y demarcación de condiciones inseguras</t>
  </si>
  <si>
    <t>Laceraciones, abrasiones, amputaciones.</t>
  </si>
  <si>
    <t>Se han realizado las notificaciones oportunamente a CREMIL</t>
  </si>
  <si>
    <t>Se revisaron las estadísticas de accidentalidad e incidentes y se evidencia que no se generaron reportes en relación a este riesgo y no se reporta ninguna novedad diferente a la reportada sobre este riesgo.</t>
  </si>
  <si>
    <t>Locativo ( Cableado suelto en las oficinas)</t>
  </si>
  <si>
    <t>Amarre del cableado eléctrico en algunas zonas.</t>
  </si>
  <si>
    <t>Inspecciones locativos para identificar condiciones inseguras.</t>
  </si>
  <si>
    <t>Fracturas.</t>
  </si>
  <si>
    <t>Canalización de cableado eléctrico.</t>
  </si>
  <si>
    <t>Campañas de orden y aseo.</t>
  </si>
  <si>
    <t>Caídas,golpes, tropiezos, contusiones, fracturas, heridas, traumas en tejidos blandos, caída de objetos.</t>
  </si>
  <si>
    <t>Se han realizado inspecciones y visitas de acompañamiento a las casas del consumidor y diferentes sedes, y se han implementado los correctivos necesarios</t>
  </si>
  <si>
    <t xml:space="preserve">Se realiza campaña con el equipo sst para la correccion de condiciones locativas que podrian afectar la salud de los colaboradores. </t>
  </si>
  <si>
    <t>Riesgo Público</t>
  </si>
  <si>
    <t xml:space="preserve"> robos, atracos, atropellamiento. Secuestro. </t>
  </si>
  <si>
    <t>ninguno</t>
  </si>
  <si>
    <t xml:space="preserve">Divulgación cartilla de prevención de accidentes para personal en campo salidas misionales.
 Capacitacion en riesgo público
  </t>
  </si>
  <si>
    <t>heridas, contuciones, fracturas, esguinses, luxaciones, muerte.</t>
  </si>
  <si>
    <t>Capactiación en riesgo público
Instructivo en riesgo público
Cartilla de prevencion de aacidentes para personal en campo y salidad misionales</t>
  </si>
  <si>
    <t xml:space="preserve">Se revisaron las estadísticas de accidentalidad e incidentes y se evidencia que se genero reportes en relación a este riesgo, se generan los procesos de accion definidos por la entidad, gestion del cambio, capacitacion , socializacion a toda la entidad de la cartilla de prevencion de acidentes y enfermedad laboral en salidas misionales y trabajo en campo. 
</t>
  </si>
  <si>
    <t>Riesgos comunes</t>
  </si>
  <si>
    <t>Fenómenos Naturales</t>
  </si>
  <si>
    <t>Sismo-Terremoto</t>
  </si>
  <si>
    <t>Capacitación en emergencias, socializacion del plan de emergencia a los servidores,participacion de los servidores y la Entidad en simulacros</t>
  </si>
  <si>
    <t>Socialización plan de emergencias, simulacros periódicos</t>
  </si>
  <si>
    <t>Traumas, aplastamiento, golpes, fracturas, lesiones, caídas, heridas, entrar en pánico. Perdidas materiales</t>
  </si>
  <si>
    <t>Plan de emergencias
Programa de inspecciones
Medevac
Plan de capacitaciones.</t>
  </si>
  <si>
    <t>se presenta emergencia por sismo en el mes de agosto lo que generav que se realice evacuacion del personal.  se ha cumplido con la implementación de los controles
Se ha cumplido con la ejecución del plan de trabajo establecido en el área de emergencias</t>
  </si>
  <si>
    <t xml:space="preserve">
Se ha cumplido con la ejecución del plan de trabajo establecido en el área de emergencias, se realiza evacuacion por sismo y se realiza informe por parte de los brigadistas con el fin de verificar las medidas de intervencion y de los PON establecidos en la entidad. Se envia recomendaciones con respecto a que hacer en caso de sismo a toda la entidad por medio de la IntraSIC. </t>
  </si>
  <si>
    <t>Vendaval</t>
  </si>
  <si>
    <t>Asegurar periódicamente techos, Mantenimineto locativo,  se recomienda la instalación de laminas de protección 3M. ventanales,</t>
  </si>
  <si>
    <t xml:space="preserve"> Socialización plan de emergencias, simulacros peridicos de acuerdo al riesgo</t>
  </si>
  <si>
    <t>Golpes, traumas, atrapamiento, caída de objetos.</t>
  </si>
  <si>
    <t>Plan de emergencias
Programa de inspecciones
Medevac</t>
  </si>
  <si>
    <t xml:space="preserve">A la fecha no se han presenado emergencias por fenòmenos naturales asociados a vendaval y se ha cumplido con la implementación de los controles
Se ha cumplido con la ejecución del plan de trabajo establecido en el área de emergencias asi como capacitacion al personal de brigadistas. </t>
  </si>
  <si>
    <t>A la fecha no se han presenado emergencias por fenòmenos naturales y se ha cumplido con la implementación de los controles
Se ha cumplido con la ejecución del plan de trabajo establecido en el área de emergencias</t>
  </si>
  <si>
    <t>Tormentas eléctricas</t>
  </si>
  <si>
    <t>Verificar las instalaciones de conexión a tierra.</t>
  </si>
  <si>
    <t>Verificación permanente de las conexiones eléctricas</t>
  </si>
  <si>
    <t>Golpes, caidas, atrapamientos, electrocución, muerte.</t>
  </si>
  <si>
    <t>Precipitaciones: lluvia, granizadas, heladas</t>
  </si>
  <si>
    <t>Plan de prevención preparación y respuesta ante emergencias</t>
  </si>
  <si>
    <t>Verificación permanente al sistema de alcantarillado principalmente en el parqueadero, rutas de evacuación despejadas, Socialización plan de emergencias, simulacros periódicos de acuerdo al riesgp</t>
  </si>
  <si>
    <t>Golpes, caidas, atrapamientos</t>
  </si>
  <si>
    <t xml:space="preserve">Incendios forestales </t>
  </si>
  <si>
    <t xml:space="preserve">Capacitacion contraincendios. </t>
  </si>
  <si>
    <t>Verificación permanente de reportes de incendios forestales por parte del IDIGER y la unidad de gestion del riesgo y desastres, rutas de evacuación despejadas, Socialización plan de emergencias, simulacros periódicos de acuerdo al riesgo.</t>
  </si>
  <si>
    <t>Casa del 
Consumidor Cartagena
Casa del 
Consumidor San Cristobal</t>
  </si>
  <si>
    <t>Todas las actividades que se realizan en las casas del consumidor</t>
  </si>
  <si>
    <t>Riesgos propios de la tarea en las diferentes casas</t>
  </si>
  <si>
    <t>Locativo (Paredes y Techos)</t>
  </si>
  <si>
    <t>Instructivo de+AI48 orden y aseo y se cuenta con el apoyo de personal para realizar estas labores</t>
  </si>
  <si>
    <t xml:space="preserve">Inspecciones de seguridad </t>
  </si>
  <si>
    <t>Golpes, alergías.</t>
  </si>
  <si>
    <t>No aplica</t>
  </si>
  <si>
    <t>Evaluación de la integridad de la estructura y los elementos constructivos</t>
  </si>
  <si>
    <t>Seguimiento del programa de inspecciones de seguridad</t>
  </si>
  <si>
    <t>Golpes, traumatismos por caída de materiales</t>
  </si>
  <si>
    <t>Se realizan inspecciones y en algunas de las casas reportadas, se han realizado mantenimientos preventivos y correctivos</t>
  </si>
  <si>
    <t>Se revisaron las estadísticas de accidentalidad e incidentes y se evidencia que no se generaron reportes en relación a este riesgo  y no se reporta ninguna novedad diferente a la reportada sobre este riesgo.</t>
  </si>
  <si>
    <t>Casa del Consumidor San Andrés</t>
  </si>
  <si>
    <t>Químico</t>
  </si>
  <si>
    <t>Polvo</t>
  </si>
  <si>
    <t>Alergías, enfermedad respiratoria</t>
  </si>
  <si>
    <t>Uso de protección respiratoria.</t>
  </si>
  <si>
    <t>Enfermedades respiratorias.</t>
  </si>
  <si>
    <t>Se ha logrado implementar el programa de orden y aseo y se cuenta con el apoyo de personal para realizar estas labores</t>
  </si>
  <si>
    <t xml:space="preserve">
Casa del Consumidor Pereira</t>
  </si>
  <si>
    <t>Físico</t>
  </si>
  <si>
    <t>Ruido
 (Centro de 
reclusión en primer piso)</t>
  </si>
  <si>
    <t>Hipoacusia</t>
  </si>
  <si>
    <t>Seguimiento a través de exámenes médicos ocupacionales.</t>
  </si>
  <si>
    <t>Perdida de capacidad auditiva, estrés, dolor de cabeza, vertigo, irritabilidad.</t>
  </si>
  <si>
    <t>Público
 (Centro de reclusión en primer piso)</t>
  </si>
  <si>
    <t xml:space="preserve">Divulgación cartilla de prevención de accidentes para personal en campo salidas misionales 
</t>
  </si>
  <si>
    <t>Heridas, contusiones, golpes entre otras lesiones personales.
Perdida de elementos personales y de propiedad de la Entidad</t>
  </si>
  <si>
    <t>Se tomaron todos los correctivos de parte de la Alcaldía y se logró el control del riesgo público por el centro de reclución</t>
  </si>
  <si>
    <t>Casa del Consumidor Barranquilla</t>
  </si>
  <si>
    <t>Bacterias, hongos, virus ( palomas alrededor y dentro del edificio, se localizan en las ventanas de la casa )</t>
  </si>
  <si>
    <t>enfermedades como la criptococosis</t>
  </si>
  <si>
    <t>cuando se inhalan, hongos Cryptococcus, responsables de enfermedades como la criptococosis (infección pulmonar) y la neurocriptococosis (infección del sistema nervioso central).</t>
  </si>
  <si>
    <t>Sistema de vigilancia epidemiológico biológico</t>
  </si>
  <si>
    <t>Es necesario que la Alcaldía brinde apoyo en el manejo adecuado de las palomas, ya que se está convirtiendo en un problema para los trabajadores en una casa del consumidor</t>
  </si>
  <si>
    <t>Bacterias, hongos, virus ( Humedad en oficinas )</t>
  </si>
  <si>
    <t>Seguimiento al programa de inspecciones y los convenios de la RED con las alcaldias.</t>
  </si>
  <si>
    <t>Rinitis, Sinusitis, enfermedades respiratorias.</t>
  </si>
  <si>
    <t>Se ha logrado con las Alcaldía y algunos recursos de la RED, realizar mantenimientos a las casas del consumidor</t>
  </si>
  <si>
    <t>Centro de acopio</t>
  </si>
  <si>
    <t>Revisión de material reciclable.</t>
  </si>
  <si>
    <t>Rvisión de toneres y demás elementos depositados en el centro de acopio.</t>
  </si>
  <si>
    <t>Bacterias, hongos, virus</t>
  </si>
  <si>
    <t>Liquidos, vapores.</t>
  </si>
  <si>
    <t>Accidente de trabajo / Enfermedad laboral</t>
  </si>
  <si>
    <t>Dermatitis, enfermedades respiratorias</t>
  </si>
  <si>
    <t>Entrega de guantes, protección respiratoria.</t>
  </si>
  <si>
    <t xml:space="preserve">PROFESIONAL ENCARGADO DEL SGSST Dayrith Mercado </t>
  </si>
  <si>
    <t>ACTIVIDAD ECONÓMICA: Administración Pública</t>
  </si>
  <si>
    <t>ASESORÍA DE: Oscar Trujillo</t>
  </si>
  <si>
    <t>caidas, golpes, heridas</t>
  </si>
  <si>
    <t>Fracturas,  muerte</t>
  </si>
  <si>
    <t>Luxaciones, hematomas,heridas</t>
  </si>
  <si>
    <t>fracturas</t>
  </si>
  <si>
    <t>heridas , hematomas.</t>
  </si>
  <si>
    <t>Golpes fuertes en la cabeza</t>
  </si>
  <si>
    <t>lesiones , cortes</t>
  </si>
  <si>
    <t>heridas abiertas, Muerte</t>
  </si>
  <si>
    <t>Atención del Usuario</t>
  </si>
  <si>
    <r>
      <rPr>
        <b/>
        <sz val="12"/>
        <rFont val="Arial"/>
        <family val="2"/>
      </rPr>
      <t xml:space="preserve"> Atención a usuarios </t>
    </r>
    <r>
      <rPr>
        <sz val="12"/>
        <rFont val="Arial"/>
        <family val="2"/>
      </rPr>
      <t>(atenciòn telefonica, atenciòn directa al publico,  recepcion de quejas y reclamos)</t>
    </r>
  </si>
  <si>
    <t>Virus, hongos, acaros. (Contacto con personas, enfermedades infectocontagiosas)</t>
  </si>
  <si>
    <t xml:space="preserve">Enfermedad laboral / Accidentes de trabajo.  </t>
  </si>
  <si>
    <t>Instalación de acrílico para atención de usuarios.</t>
  </si>
  <si>
    <t>Entrega de elementos de protección personal como guantes  y protección respiratoria</t>
  </si>
  <si>
    <t xml:space="preserve">  Descansos programados durante la jornada laboral para realizar pausas saludables, Capacitación en Higiene Postural.
 </t>
  </si>
  <si>
    <t>Capacitaciones en higiene postural.
 .</t>
  </si>
  <si>
    <t xml:space="preserve">Descansos programados durante la jornada laboral para realizar pausas saludables, uso adecuado del mouse y el teclado. 
 </t>
  </si>
  <si>
    <t>Público (asonadas, motines, asaltos, agresión de los usuarios, desplazamamiento de sede a sede)</t>
  </si>
  <si>
    <t>Enfermedad laboral / Accidente de trabajo</t>
  </si>
  <si>
    <t>Seguridad física prestada por vigilancia privada,  ptotocolo interno en la atenciòn de cualquier emergencia por parte de la empresa  de vigilancia y activacion del plan de emergencias.</t>
  </si>
  <si>
    <t>Si</t>
  </si>
  <si>
    <t>Ruido
 (Realizar seguimiento a traves de llamadas telefonicas)</t>
  </si>
  <si>
    <t>Estrés y carga mental por atención a usuarios.
Estrés laboral por sobrecarga del trabajo</t>
  </si>
  <si>
    <t>Accidente de trabajo / Enfermedad Laboral.</t>
  </si>
  <si>
    <t>Suministro de rutas de transporte para servidores.</t>
  </si>
  <si>
    <t>Protocolo de para atención al ciudadano.
Aplicación del plan de trabajo de intervencion del resultado de la bateria de riesgo psicosocial Se cuenta con un plan de bienestar que es manejado y coordinado por el area de talento humano.
 Procedimiento acoso laboral</t>
  </si>
  <si>
    <t>Condiciones de la tarea (Carga mental, demandas de trabajo, exigencias de responsabilidad del cargo, largas jornadas laborales)</t>
  </si>
  <si>
    <t>Sismo</t>
  </si>
  <si>
    <t xml:space="preserve">Simulacros de evacuacion. </t>
  </si>
  <si>
    <t>Capacitación en  emergencia, socializacion del plan de emergencia a los servidores ,participacion de los servidores y la Entidad en simulacros</t>
  </si>
  <si>
    <t>Planos de evacuación.</t>
  </si>
  <si>
    <t>Precipitaciones: lluvia,inundación, granizadas, heladas.</t>
  </si>
  <si>
    <t>Capacitación en  emergencia.</t>
  </si>
  <si>
    <t>Enfernedades infectocontagiosas</t>
  </si>
  <si>
    <t>Tendinitis, sindrome del manguito rotador, sindrome del tunel del carpo, epicondilitis, tenosinovitis de quervain</t>
  </si>
  <si>
    <t>Panico, estado de shock, heridas abiertas y cerradas</t>
  </si>
  <si>
    <t>Atención a través de ventanillas.
Instalación de canecas según la norma</t>
  </si>
  <si>
    <t xml:space="preserve"> 
Programa de gestión Ambiental (residuos)</t>
  </si>
  <si>
    <t xml:space="preserve">                                                                                                                                                                                                                                                                                                                                                                                                                                                                                                                                                                                                                                                               </t>
  </si>
  <si>
    <t>Banner informactivo</t>
  </si>
  <si>
    <t>Se revisaron las estadísticas de accidentalidad e incidentes y se evidencia que no se generaron reportes en relación a este riesgo ni se calificaron enfermedades laborales.  Adicionalmente se aplicó la encuesta de identificación de peligros y no se reporta ninguna novedad sobre este riesgo.</t>
  </si>
  <si>
    <t>Utilizaciòn de ayudas ergonomicas (descansa pies).</t>
  </si>
  <si>
    <t xml:space="preserve">Inspeccion de Puesto de Trabajo
Diseño ergonomico de los puestos de trabajo
Capaictacion en Higine Postural y Prevencion de Desordenes Musculo Esqueleticos
Pausas saludables </t>
  </si>
  <si>
    <t>Continuar con las inspecciones de seguridad, con el fin de verificar el estado de las escaleras.</t>
  </si>
  <si>
    <t>Se realiza insepcciones locativas</t>
  </si>
  <si>
    <t>Socializaciòn plan de emergencias,Tips de seguridad, Capacitación en riesgo publico.</t>
  </si>
  <si>
    <t>Afectación  en las relaciones interpersonales, enfermedades psicosomaticas y derivadas del estrès y Fatiga.</t>
  </si>
  <si>
    <t>Capactiación en riesgo público y vial
Generación de rutograma para las personas que están haciendo el transporte de los expedientes y documentación requerida 
Se cuenta con una camioneta y una moto para movilizar los documentos</t>
  </si>
  <si>
    <t>Capacitacion factores de riesgos</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</si>
  <si>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</si>
  <si>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Baja productividad, desorientación,  disminución desempeño laboral, incertidumbre, desmotivación  y estrés</t>
  </si>
  <si>
    <t>Sistema de vigilancia epidemiológico psicosocial.
PIC - Programa institucional de capacitaciones.
 Procedimiento acoso laboral</t>
  </si>
  <si>
    <t>Se cuenta con el programa de riesgo psicosocial, el cual está siendo dirigido por un especialista con las competencias requeridas.
Capacitaciones, control y seguimiento de casos</t>
  </si>
  <si>
    <t>Sistema de vigilancia epidemiológico psicosocial.
PIC - Programa institucional de capacitaciones.
 Procedimiento acoso laboral
Procedimiento de prevención y atención a violencias basadas en género y discriminación</t>
  </si>
  <si>
    <t>Se revisaron las estadísticas de accidentalidad e incidentes y se evidencia que no se generaron reportes en relación a este riesgo. 
Se esta implementando la bateria Psicosocial, de la cual se va a obtener un diagnóstico que permitirá realizar actividades encaminadas a la disminución del riesgo.</t>
  </si>
  <si>
    <t xml:space="preserve">Socialización plan de emergencias, Simulacros de evacuacion. </t>
  </si>
  <si>
    <t>Plan de emergencias.
Plan de capacitaciones.</t>
  </si>
  <si>
    <t>Se han implementado los controles que se tienen establecidos en el Plan de Emergencias y la Entidad cuenta con todos los elementos necesarios para atender las situaciones de emergencia que se puedan presentar.  Adicionalmente cuanta con una Brigada competente y preparada para brindar apoyo, Comité COE y plan de ayuda mutua</t>
  </si>
  <si>
    <t xml:space="preserve">Se ha cumplido con la implementación de los controles
Se ha cumplido con la ejecución del plan de trabajo establecido en el área de emergencias, sin enbargo se presentaron casos de personal que entro en panico. </t>
  </si>
  <si>
    <t xml:space="preserve"> Socialización plan de emergencias, Simulacros de evacuacion. </t>
  </si>
  <si>
    <t>Socialización plan de emergencias, punto de encuentro.</t>
  </si>
  <si>
    <t>Plan de emergencias
Programa de inspecciones</t>
  </si>
  <si>
    <t xml:space="preserve">Se revisaron las estadísticas de accidentalidad e incidentes y se evidencia que no se generaron reportes en relación a este riesgo ni se calificaron enfermedades laborales.  </t>
  </si>
  <si>
    <t>Socialización plan de emergencias</t>
  </si>
  <si>
    <t>Golpes, caidas, atrapamientos, ahogamiento, muerte.</t>
  </si>
  <si>
    <t xml:space="preserve">caidas, golpes,  </t>
  </si>
  <si>
    <t>Fracturas, heridas, muerte</t>
  </si>
  <si>
    <t>Vías, peajes, paso de vehículos de carga.</t>
  </si>
  <si>
    <t>Estaciones de servicio. Estaciones de combustible líquido. Estaciones de GLP. Talleres de conversión de vehículos.</t>
  </si>
  <si>
    <t>Fabricas industriales de fabricación de productos</t>
  </si>
  <si>
    <t>Establecimientos comerciales, vías rurales y urbanas, oficinas, pasillos, diferentes sedes.</t>
  </si>
  <si>
    <t>Actividades propias del área de metrología y reglamentos técnicos y la RED ( como apoyo) en todo lo correspondiente a labores de inspecciones y control de producto</t>
  </si>
  <si>
    <t>Visitas a establecimientos comerciales para inspección, prestar el servicio técnico en inspecciones a empresas.(Proporcionar al interior de la Entidad los servicios tecnicos y operativos necesarios para el cabal cumplimiento de las funciones asignadas y el logro de los objetivos trazados, prestar el servicio tecnico en inspecciones a empresas,  y demás que se requieran)</t>
  </si>
  <si>
    <t>Verifican que el funcionamiento de las balanzas en las vías esten funcionando adecuadamente.</t>
  </si>
  <si>
    <t>Verifican las condiciones de las estraciones de combustible de GLP, calidad y medición del producto.
Control Metrológico. Pre empacado de GLP.
Revisión de surtidores, toma de temperatura del producto.
Inspecciones de talleres que convierten vehículos a GLP</t>
  </si>
  <si>
    <t>Revisión de procesos de juguetes, ollas, pilas, vajillas, pinturas, baldosas, mallas, calzado y confección.</t>
  </si>
  <si>
    <t>Autopartes.
Revisión del proceso de pastillas para frenos, llantas, cintas, plantas reencauchadoras.
Control de acristalamiento y vidrios de seguridad.</t>
  </si>
  <si>
    <t>Revisión de instalaciones eléctricas.
Ingreso a subestaciones eléctricas. Bobedas, instalaciones eléctricas de estaciones de servicio.</t>
  </si>
  <si>
    <r>
      <rPr>
        <b/>
        <sz val="12"/>
        <rFont val="Arial"/>
        <family val="2"/>
      </rPr>
      <t>Riesgos comúnes</t>
    </r>
    <r>
      <rPr>
        <sz val="12"/>
        <rFont val="Arial"/>
        <family val="2"/>
      </rPr>
      <t xml:space="preserve">
Desplazamientos entre los sitios a inspeccionar. (realizar visistas de inspección, desplazamiento a diferentes lugares según la necesidad identificada por la Entidad,revision calidad de producto, revision de cumplimiento normativo, verificar publicidad engañosa, toma y análisis de muestras, verificar tarifas, verifica tramites de PQRs,verificar que se cumplan con las garantias ofrecidas en los diferentes sectores y las demas obligaciones establecidas segun la misión y visión de la Entidad.</t>
    </r>
  </si>
  <si>
    <t>Manipulación manual de cargas</t>
  </si>
  <si>
    <t>Ayuda mecánica para el cargue de las balanzas</t>
  </si>
  <si>
    <t>Aplicación de encuesta de Desordenes de musculo esqueliticos. informe diagnósticos de salud, seguimiento de enfermedades diagnosticadas relacionadas con el riesgo.</t>
  </si>
  <si>
    <t xml:space="preserve">Capacitación en manipulación manual de cargas.
</t>
  </si>
  <si>
    <t>Líquidos, gases, vapores.
(inhalación,contacto,ingestión)</t>
  </si>
  <si>
    <t>Enfermedad laboral.</t>
  </si>
  <si>
    <t>inforgrafia en  riesgo quimico.
Uso de protección respiratoria quirúrgico y màscara de filtro contra vaportes , Gafas de seguridad.</t>
  </si>
  <si>
    <t>Tecnológico incendio y/o explosión</t>
  </si>
  <si>
    <t>Mecánico  (Uso de equipos y  herramientas de trabajo, uso de herramientas mecanicas y manuales) Recipiente volumétrico.</t>
  </si>
  <si>
    <t>Herramientas y equipos en buen estado</t>
  </si>
  <si>
    <t>Locativo (Probabilidad de caída dentro del man Hole)</t>
  </si>
  <si>
    <t>Uso de calzado con antideslizante.</t>
  </si>
  <si>
    <t>Accidente de tránsito
(Tránsito vehucular en la estación)</t>
  </si>
  <si>
    <t>Ruta de la seguridad vial</t>
  </si>
  <si>
    <t>Ruido Intermitente</t>
  </si>
  <si>
    <t>Uso de protección auditiva.</t>
  </si>
  <si>
    <t>Movimiento Repetido</t>
  </si>
  <si>
    <t>Aplicación de encuenta de Desordenes de musculo esqueliticos. informe diagnósticos de salud, seguimiento de enfermedades diagnosticadas relacionadas con el riesgo.</t>
  </si>
  <si>
    <t xml:space="preserve">Capacitación en manipulación de cargas.
</t>
  </si>
  <si>
    <t>Postura forzada (Postura antigravitacional)</t>
  </si>
  <si>
    <t>Capacitación en riesgo químico.
Uso de protección respiratoria quirúrgico, Gafas de seguridad.</t>
  </si>
  <si>
    <t xml:space="preserve">Capacitación en manipulación manual de cargas.
</t>
  </si>
  <si>
    <t>infografia en riesgo químico.
Uso de protección respiratoria quirúrgico, Gafas de seguridad.</t>
  </si>
  <si>
    <t>Eléctrico. (altas tensiones)</t>
  </si>
  <si>
    <t>Uso de Elementos de protección personal dieléctricos</t>
  </si>
  <si>
    <t xml:space="preserve">Mecánico  (Uso de equipos y  herramientas de trabajo, uso de herramientas mecanicas y manuales) </t>
  </si>
  <si>
    <t>Mordeduras.(Presencia de animales (perros, gatos) en los establecimientos donde se realizan visitas de inspecciòn. Picaduras.(Presencia de insectos  (abejas, avispas, avispones moscos), en los establecimientos donde se realizan visitas de inspecciòn)</t>
  </si>
  <si>
    <t xml:space="preserve">Entrega de elementos de protección personal como guantes, gafas, protección respiratoria.
</t>
  </si>
  <si>
    <t>Virus, hongos. (Contacto con personas, enfermedades infectocontagiosas)</t>
  </si>
  <si>
    <t xml:space="preserve">Entrega de elementos de protección personal como guantes, gafas, protección respiratoria.
</t>
  </si>
  <si>
    <t>Radiaciones No Ionizantes(exposición solar)</t>
  </si>
  <si>
    <t>Posición de pie prolongada
(Más del 80% de la jornada laboral de pie)</t>
  </si>
  <si>
    <t>Aplicación de encuesta de Desordenes musculo esqueléticos. informe diagnisticos de salud, Seguimiento de enfermedades diagnosticadas relacionadas con el riesgo.</t>
  </si>
  <si>
    <t>Descansos programados durante la jornada laboral para realizar pausas saludables. 
 .</t>
  </si>
  <si>
    <t>Gestión organizacional
 (estilo de liderazgo, falta de comunicación asertiva,  trabajo en equipo, relaciones personales conflictivas, presión de grupo, falta de confianza, manejo de cambios)</t>
  </si>
  <si>
    <t>Condiciones de la tarea, (atención al publico, carga mental, contenido de la tarea, demandas emocionales, definición de roles, monotonía.demandas cualitativas y cuantitativas de la labor.) y largar jonadas de trabajo</t>
  </si>
  <si>
    <t xml:space="preserve">Organización de tiempos y de tareas, capacitación en riesgo psicosocial, semana de la salud, examenes ocupacionales, </t>
  </si>
  <si>
    <t>Locativo (ascenso y descenso de escaleras, pisos)</t>
  </si>
  <si>
    <t>Público ( asonadas, secuestro,motines, asaltos)</t>
  </si>
  <si>
    <t xml:space="preserve"> Accidente de trabajo</t>
  </si>
  <si>
    <t>Accidente de tránsito
(desplazamiento que realizan los servidores y contratistas fuera de la entidad en medios de transporte terrestre y aereo  a realizar funciones en representación de la entidad)</t>
  </si>
  <si>
    <t>Capacitación en prevención de accidentes de tránsito.</t>
  </si>
  <si>
    <t>Locativo (pisos resbaloso, humedo, en mal estado)</t>
  </si>
  <si>
    <t>Inforgrafía en prevención de caídas a nivel
Uso de calzado con antideslizante.</t>
  </si>
  <si>
    <t xml:space="preserve">Plan de prevención preparación y respuesta ante emergencias, Ejercicios de evacuacion. </t>
  </si>
  <si>
    <t>Capacitación en emergencia.</t>
  </si>
  <si>
    <t xml:space="preserve"> Muerte.</t>
  </si>
  <si>
    <t>Enfermedades infectocontagiosas</t>
  </si>
  <si>
    <t>Cancer de piel.</t>
  </si>
  <si>
    <t>Desordenes de trauma acumulativo, lesiones del sistema músculo esquelético, fatiga, alteraciones del sistema vascular,
alteraciones lumbares, dorsales,
cervicales y sacras</t>
  </si>
  <si>
    <t>Ejecución del programa de vigilancia epidemiologica con énfasis en riesgo osteomuscular,   evaluaciones médicas con enfasis en riesgo osteomuscular, seguimiento a recomendaciones médicas.
Capacitaciones en higiene postural.
Pausas activas durante la jornada laboral.
Capacitación en manipulación de cargas.</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</si>
  <si>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</si>
  <si>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Se revisaron las estadísticas de accidentalidad e incidentes y se evidencia que se generó un reportes en relación a este riesgo no se calificaron enfermedades laborales.  Adicionalmente se aplicó la encuesta de identificación de peligros y no se reporta ninguna novedad diferente a la reportada sobre este riesgo.</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</si>
  <si>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Pausas activas durante la jornada laboral.
Seguimiento permanen</t>
  </si>
  <si>
    <t>infrografia en riesgo químico.
Se debe contemplar la posibilidad de incrementar el presupuesto, para poder suministrar los EPPs adecuados según la exposición al riesgo
Capacitación uso adecuado de EPPs 
Actualización de la matriz se EPPs</t>
  </si>
  <si>
    <t>Intoxicación, efectos sistemicos, efectos directos o localizados, irritaciones en la piel, quemaduras, reacciones alérgicas, dermatitis por contacto,sensibilización de las vias respiratorias, sensibilización o desensibilización en la piel, daños visuales, cancer de piel, muerte.</t>
  </si>
  <si>
    <t>Entrega de EPP
infrografia en riesgo químico.</t>
  </si>
  <si>
    <t xml:space="preserve">
Controles implementados por las estaciones de servicio.
Revisión mantenimiento y calibración del manómetro.
Revisar si los equipos utilizados para la ejecución de las labores, son los adecuados y si cumplen con las características técnicas</t>
  </si>
  <si>
    <t xml:space="preserve">
Inspección de los acoples para evitar que se generen fugas.</t>
  </si>
  <si>
    <t xml:space="preserve">Señalización y revisión y actulización de procedimientos para incluir conceptos de seguridad. </t>
  </si>
  <si>
    <t>Cerramiento de la zona en la cual se hace la inspección.</t>
  </si>
  <si>
    <t>Actualizacion de plan de seguridad vial</t>
  </si>
  <si>
    <t>Infografia de cuidado auditivo
Capacitación uso adecuado de EPPs.
Seguimiento a exámenes médicos ocupacionales.</t>
  </si>
  <si>
    <t>Dolor de cabeza, estrés, pérdida de capacidad auditiva, vertigo, hipoacusia.</t>
  </si>
  <si>
    <t>, 
Seguimiento de recomendaciones médicas.
Capacitaciones en higiene postural, Prevencion Desordenes Musculo esqueleticos
Pausas activas durante la jornada laboral.
Seguimiento permanente a los trabajadores</t>
  </si>
  <si>
    <t>Seguimiento de recomendaciones médicas.
Capacitaciones en higiene postural, Prevencion Desordenes Musculo esqueleticos
Pausas activas durante la jornada laboral.
Seguimiento permanente a los trabajadores</t>
  </si>
  <si>
    <t>Capacitación en riesgo químico.
Cambio de EPPs ( se debe verificar si los EPPs suministrados cumplen con las condiciones técnicas para el tipo de riesgo al cual se encuentran expuestos)
Actualización de la matriz de EPPs</t>
  </si>
  <si>
    <t>Intoxicación, efectos sistemicos, efectos directos o localizados, irritaciones en la piel, quemaduras, reacciones alérgicas, dermatitis por contacto,sensibilización de las vias respiratorias, sensibilización o desensibilización en la piel, daños vissuales, cancer de piel, muerte.</t>
  </si>
  <si>
    <t>Uso de protección respiratoria</t>
  </si>
  <si>
    <t>Capacitación en manipulación de herramientas y equipos manuales.</t>
  </si>
  <si>
    <t>Se debe solicitar al área encargada la autorización para realizar acompañamiento al desarrollo de esta actividad y poner revisar y plantear la implementación de controles según los riesgos presentados</t>
  </si>
  <si>
    <t xml:space="preserve">infografia en riesgo químico.
Cambio de EPPs ( se debe verificar si los EPPs suministrados cumplen con las condiciones técnicas para el tipo de riesgo al cual se encuentran expuestos)
Capacitación en uso adecuado de EPPs </t>
  </si>
  <si>
    <t>Seguimiento a exámenes médicos ocupacionales.</t>
  </si>
  <si>
    <t>Seguimiento de recomendaciones médicas.
Capacitaciones en higiene postural, Prevencion Desordenes Musculo esqueleticos, Manipulacion Manual de cargas
Pausas activas durante la jornada laboral.
Seguimiento permanente a los trabajadores</t>
  </si>
  <si>
    <t xml:space="preserve">
Revisión EPPs.
informacion en uso adecuado de EPPs </t>
  </si>
  <si>
    <t>Choques eléctricos, quemaduras. Muerte</t>
  </si>
  <si>
    <t>las capacitaciones de manipulación de cargas.</t>
  </si>
  <si>
    <t>Infografía sobre riesgo auditivo
Capacitación en uso adecuado de EPPs.
Seguimiento a exámenes médicos ocupacionales.</t>
  </si>
  <si>
    <t>Infografia riesgo auditivo</t>
  </si>
  <si>
    <t>Infografia manipulación de herramientas y equipos manuales.</t>
  </si>
  <si>
    <t xml:space="preserve"> las capacitaciones de manipulación de cargas.</t>
  </si>
  <si>
    <t>Capacitacion de higiene postural</t>
  </si>
  <si>
    <t>Inspecciones periodicas a puestos de trabajo, 
ejecución del programa de vigilancia epidemiologica Para la Prevencion de Desordenes Musculo Esqueleticos   
Evaluaciones médicas Ocupacional con énfasis en riesgo osteomuscular, 
Seguimiento de recomendaciones médicas.
Capacitaciones en higiene postural, Prevencion Desordenes Musculo esqueleticos, Manipulacion Manual de cargas
Pausas activas durante la jornada laboral.
Seguimiento permanente a los trabajadores.</t>
  </si>
  <si>
    <t xml:space="preserve">
Socialización de cartilla de prevención de accidentes para personal en campo y/o salidas misionales.</t>
  </si>
  <si>
    <t>Teniendo en cuenta que este riesgo se puede presentar de manera imprevista, es dificil determinar el control que logre eliminar la exposición al riesgo</t>
  </si>
  <si>
    <t xml:space="preserve">
Tips o infografias sobre la importancia del uso de bloqueador solar e hidratación constante, ropa fresca y de manga larga.</t>
  </si>
  <si>
    <t>Insolación, resequedad en la piel, deshidratación, cancer de piel.</t>
  </si>
  <si>
    <t>Socialización de cartilla de prevención de accidentes para personal en campo y/o salidas misionales.</t>
  </si>
  <si>
    <t>Se ha incentivado el uso de bloqueador solar a través de infografía y se socializó la cartilla de prevención de accidentes para personal en campo o salidad misiionales</t>
  </si>
  <si>
    <t xml:space="preserve">Se realizan capacitación sobre higiene postural y se realizan IPT y acompañmiento permanente </t>
  </si>
  <si>
    <t>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</si>
  <si>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t>
  </si>
  <si>
    <t xml:space="preserve">Se revisaron las estadísticas de accidentalidad e incidentes y se evidencia que no se generaron reportes en relación a este riesgo.
Se esta implementando la bateria Psicosocial. </t>
  </si>
  <si>
    <t>Fatiga, afección en las relaciones interpersonales, enfermedades psicosomaticas y derivadas del estrès
Se implementó una política de desconexión laboral después de las 5:00 p.m</t>
  </si>
  <si>
    <t>Se verificó que el control esblecido estuviera implementado</t>
  </si>
  <si>
    <t xml:space="preserve">Capacitación en prevención de riesgo público.
Socialización de la cartilla de prevención en incidente, accidentes y enfermedades laborales para trabajos en campo y salidas en misión.
Instructivo  para la prevención de riesgo público
</t>
  </si>
  <si>
    <t>Se verificó que los controles esblecidos se estuvieran implementado</t>
  </si>
  <si>
    <t>Se revisaron las estadísticas de accidentalidad e incidentes y se evidencia un accicdente, por lo cual se hizo control a las medidas de intervención.  Adicionalmente se aplicó la encuesta de identificación de peligros y no se reporta ninguna novedad diferente a la reportada sobre este riesgo.</t>
  </si>
  <si>
    <t xml:space="preserve">
Seguimiento al Plan estratégico de seguridad vial
Capacitación en manejo defensivo</t>
  </si>
  <si>
    <t>Se han implemnetado todas establecidas en el PESV, se realizan inspecciones a vehículos diarias y mensuales, capacitaciones, seguimiento y cumplimiento de normas. Uso adecuado de cinturones de seguridad, etc</t>
  </si>
  <si>
    <t xml:space="preserve">
capacitacion en caídas a nivel.
Continuar con las inspecciones locativas</t>
  </si>
  <si>
    <t>Se han implementado todos los controles establecidos.</t>
  </si>
  <si>
    <t>Socialización plan de emergencias, simulacros de evacuaión.</t>
  </si>
  <si>
    <t>Se ha cumplido con la ejecución del plan de trabajo establecido en el área de emergencias</t>
  </si>
  <si>
    <t xml:space="preserve"> Socialización plan de emergencias, simulacros evacuación</t>
  </si>
  <si>
    <t>Lumbalgias, dorsalgias, tendinitis, escoliosis</t>
  </si>
  <si>
    <t>hernias discales</t>
  </si>
  <si>
    <t xml:space="preserve">Lumbalgias, dorsalgias, tendinitis, escoliosis </t>
  </si>
  <si>
    <t>caidas, golpes</t>
  </si>
  <si>
    <t xml:space="preserve">Fracturas, heridas, muerte </t>
  </si>
  <si>
    <t>Viaje a Ciudades o desplazamientos  donde se deben realizar inspecciones, metrología, reglamentos técnicos, datos personales,  profesionales en misión, etc y todos los cargos de tipo administrativo y/o operativo que tengan que realizar desplazamientos a otras sedes de la Entidad, casas regionales y locales o comisiones fuera de la ciudad</t>
  </si>
  <si>
    <t>Accidente de tránsito
(Tránsito Terrestre)</t>
  </si>
  <si>
    <t xml:space="preserve">Capacitación en Mecanica basica
</t>
  </si>
  <si>
    <t>Accidente de tránsito
(Tránsito Fluvial)</t>
  </si>
  <si>
    <t>Disponibilidad de chalecos salvavidas para quienes los requieran.</t>
  </si>
  <si>
    <t>Transporte aéreo</t>
  </si>
  <si>
    <t>Mordeduras, picaduras. (Salidas misionales a zonas donde hay presencia de abejas, perros, culebras, zancudos)</t>
  </si>
  <si>
    <t>Virus, hongos, bacterias (zonas donde no hayan buenas medidas de higiene, contacto con personas )</t>
  </si>
  <si>
    <t>Quimico</t>
  </si>
  <si>
    <t>Infografia en riesgo químico.
Uso de protección respiratoria, Gafas de seguridad.</t>
  </si>
  <si>
    <t>Público ( asonadas, motines, asaltos, hurtos, secuestros)</t>
  </si>
  <si>
    <t>Vehículo blindado</t>
  </si>
  <si>
    <t xml:space="preserve">Capacitación en prevención de riesgo público.
</t>
  </si>
  <si>
    <t>Desarrollo de la tarea, lugar donde se desarrolla la tarea (Estilos de liderazgo, comunicación asertiva, carga laboral, cumplimiento de metas)</t>
  </si>
  <si>
    <t>Se cuenta con un plan de bienestar que es manejado y coordinado por el area de talento humano.
 Intervecion a grupos focales con riesgo alto y muy alto  en Psicosocial.
 Divulgación al procedimiento acoso laboral, sexual y discriminación.</t>
  </si>
  <si>
    <t>Manipulación manual de cargas (cargue ocasional de elementos pesados)</t>
  </si>
  <si>
    <t xml:space="preserve">Aplicación de encuesta de Desordenes de musculo esqueliticos. informe diagnisticos de salud, seguimiento de enfermedades diagnosticadas relacionadas con el riesgo.
Capacitación en manipulación manual de cargas.
</t>
  </si>
  <si>
    <t xml:space="preserve">Cinta antideslizante en escaleras de algunas sedes. </t>
  </si>
  <si>
    <t>Inspecciones de Seguridad, mantenimiento periodico a pisos.</t>
  </si>
  <si>
    <t>Infografía en prevención de caídas a nivel
Uso de calzado con antideslizante.</t>
  </si>
  <si>
    <t>Capacitación en emergencia, socializacion del plan de emergencia a los servidores</t>
  </si>
  <si>
    <t>Panico, estado de shock, heridas abiertas y cerradas, muerte</t>
  </si>
  <si>
    <t xml:space="preserve">Capacitación en mecanica basica
Seguimiento al Plan estratégico de seguridad vial
Capacitación en manejo defensivo
 </t>
  </si>
  <si>
    <t>Se revisaron las estadísticas de accidentalidad e incidentes y se evidencia que  se generó un reportes en relación a este riesgo.  Adicionalmente se aplicó la encuesta de identificación de peligros y no se reporta ninguna novedad diferente a la reportada sobre este riesgo.</t>
  </si>
  <si>
    <t>Se han socializado la cartilla de prevención de accidentes para personal en campo y/o salidas misionales.</t>
  </si>
  <si>
    <t>Garantizar los desplazamientos aereos con aerolineas nacionales y no por vuelos privados o charters 
Capacitación en Riesgo Público enfocado a robos y secuestros en los medios de transporte en las ciudades de destino final.y/o divulgación de la cartilla de prevencion de accidentes para personal en campo y bsalidas misionales</t>
  </si>
  <si>
    <t>Enfermedades infectocontagiosas, caídas,laceraciones,esguinces, muerte, vertigo, dolor de cabeza.</t>
  </si>
  <si>
    <t xml:space="preserve">
Seguimiento al esquema de vacunación.
Socialización de cartilla de prevención de accidentes para personal en campo y/o salidas misionales..</t>
  </si>
  <si>
    <t>NA</t>
  </si>
  <si>
    <t>.
Tips o infografias sobre la importancia del uso de bloqueador solar e hidratación constante, ropa fresca y de manga larga.</t>
  </si>
  <si>
    <t>cartilla de prevención de accidentes para personal en campo y/o salidas misionales.</t>
  </si>
  <si>
    <t>Se ha incentivado el uso de bloqueador solar a través de infografía y se publicó la cartilla de prevención de accidentes para personal en campo o salidad misiionales</t>
  </si>
  <si>
    <t>Infografia en riesgo químico.
Suministro de EPPs 
Infografia en uso adecuado de EPPs.
Solicitar fichas de seguridad  y verificar etiquetado.</t>
  </si>
  <si>
    <t xml:space="preserve">Se cumplió con  la implementación de los controles establecidos </t>
  </si>
  <si>
    <t>Se evidencia que a la fecha no se han presentado accidentes de trabajo o enfermedades laborales, relacionadas con este riesgo, lo cual demuestra efectividad en la implementación de los controles y autocuidado en los trabajadores</t>
  </si>
  <si>
    <t>Socializaciòn plan de emergencias, Tips de seguridad, Capacitación en riesgo publico.</t>
  </si>
  <si>
    <t>Se han implemnetado todas establecidas en el PESV, se realizan inspecciones a vehículos diarias y mensuales.
Capacitación en  la ruta nacional por la seguridad vial 
Capactiación en riesgo público
Instructivo en riesgo público
Cartilla de prevencion de aacidentes para personal en campo y salidad misionales</t>
  </si>
  <si>
    <t>Se revisaron las estadísticas de accidentalidad e incidentes y se evidencia que  se generó reportes en relación a este riesgo. Se esta implementadon plan de mejoramiento.</t>
  </si>
  <si>
    <t>Sistema de vigilancia epidemiológico psicosocial.
PIC - Programa institucional de capacitaciones.
 Procedimiento de acoso laboral, acoso sexual laboral y discriminación..</t>
  </si>
  <si>
    <t>Es importante mencionar que se tiene un campaña de acompañamiento individual, la cual busca brindar primeros auxilios psicologico y contencion emocional en primera instancia.
 Intervencion a grupos focales.
Se implementó la política de desconexión laboral a partir de las 5:00p.m</t>
  </si>
  <si>
    <t xml:space="preserve">Se revisaron las estadísticas de accidentalidad e incidentes y se evidencia que no se generaron reportes en relación a este riesgo.
Se calificó una enfermedad laboral con riesgo psicosocial.  
Se esta implementando la bateria Psicosocial.  </t>
  </si>
  <si>
    <t>Capacitacion Manipulacion Manual de Cargas,  e Higine Postural, Imprelementacion de l programa de Vigilancia Epidemiologica para la Prevencion de Desordenes Musculo Esqueleticos</t>
  </si>
  <si>
    <t>Se brindó acompañamiento de parte del grupo de SST al desarrollo de esta labor, se verificaron características técnicas de los EPPs, y se dictaron las capacitaciones de manipulación de cargas</t>
  </si>
  <si>
    <t>Señalización de piso húmedo
Infografía diferente nivel.
Continuar con las inspecciones locativas</t>
  </si>
  <si>
    <t>Informe tecnico de sismo resistencia</t>
  </si>
  <si>
    <t>Socialización plan de emergencias, simulacros evacuación</t>
  </si>
  <si>
    <t xml:space="preserve"> Socialización plan de emergencias, simulacrosevacuación</t>
  </si>
  <si>
    <t>Verificación permanente al sistema de alcantarillado principalmente en el parqueadero, rutas de evacuación despejadas, Socialización plan de emergencias, simulacros periódicos de acuerdo al riesgo</t>
  </si>
  <si>
    <t>Laboratorio</t>
  </si>
  <si>
    <t>Investigación para el control de reglamentos técnicos y metrología legal (Calibración de masa y volumén determinados por la Entidad)</t>
  </si>
  <si>
    <t>Calibraciones de masa y volúmen</t>
  </si>
  <si>
    <t>Análisis de producto</t>
  </si>
  <si>
    <t xml:space="preserve">Mecánico  (Uso de equipos y  herramientas de trabajo, llaves de mano, alicates, hombre solo, llaves fijas, llaves bristol. Cortafrios entre otros). </t>
  </si>
  <si>
    <t>Sobreesfuerzos</t>
  </si>
  <si>
    <t>Manipulación manual de cargas (cargue ocasional de objetos pesados)</t>
  </si>
  <si>
    <t>Eléctrico. (Conexión y desconexión de equipos)</t>
  </si>
  <si>
    <t>Inspecciones de Seguridad.</t>
  </si>
  <si>
    <t>Mecánico  (Uso de equipos recipientes de vidrio)</t>
  </si>
  <si>
    <t>Recipientes de vidrio en buen estado.</t>
  </si>
  <si>
    <t>Entrega y uso de Elementos de protección personal.</t>
  </si>
  <si>
    <t>Radiaciones No Ionizantes (Ondas radiales)</t>
  </si>
  <si>
    <t>Mantenimiento de los equipos que generan radiación.</t>
  </si>
  <si>
    <t>Uso de elementos de protección personal</t>
  </si>
  <si>
    <t>Gestión organizacional (Largas jornadas de trabajo)</t>
  </si>
  <si>
    <t>Se cuenta con un plan de bienestar que es manejado y coordinado por el area de talento humano.
Programa de capacitaciòn con los lideres desarrollado para la formaciòn de habilidades de gestiòn del personal a cargo, procedimiento para la gestiòn del cambio.</t>
  </si>
  <si>
    <t>Laceraciones.</t>
  </si>
  <si>
    <t>Gestión Documental</t>
  </si>
  <si>
    <t>Archivo de la Entidad</t>
  </si>
  <si>
    <t>Control de documentos según codificacion por parte de la SIC, almacenaniento de expedientes  y otros requerimientos según manejo de Archivo</t>
  </si>
  <si>
    <t>Control y verificaciòn documental (clasificación de documentos, archivo de documentos, busqueda de documentos solicitados, organización expedientes, revisión documental, corrección documental enfocada a formatos, foliación)</t>
  </si>
  <si>
    <t>Control, manipulación y conservación de documentos</t>
  </si>
  <si>
    <t>Área de limpieza y desinfección documental</t>
  </si>
  <si>
    <t>Área de bíodeterioro de documentos</t>
  </si>
  <si>
    <t>Cuarto de Almacenamiento y conservación de pruebas(Medios perecederos, discos opticos, magnético y microfilm)</t>
  </si>
  <si>
    <t>Área de organización de pruebas</t>
  </si>
  <si>
    <t>Tabla de Valoración documental</t>
  </si>
  <si>
    <t>Tránsito entre áreas</t>
  </si>
  <si>
    <t>Mordeduras, picaduras. (Presencia de roedores)</t>
  </si>
  <si>
    <t>Fumigación periódica.</t>
  </si>
  <si>
    <t>Entrega de elementos de protección personal como guantes, gafas, protección respiratoria.</t>
  </si>
  <si>
    <t>Virus, hongos, bacterias. (Presencia de acaros, humedad, material particulado)</t>
  </si>
  <si>
    <t>Limipeza y desinfección constantes.</t>
  </si>
  <si>
    <t>Posición sedente prolongada (Mayor tiempo de la jornada laboral en posición sedente)</t>
  </si>
  <si>
    <t>Movimiento repetitivo (Foliación, colocar y quitar ganchos, perforar, colocar carpetas, marcación de expedientes)</t>
  </si>
  <si>
    <t>Fatiga visual (Revisión permanente de documentos)</t>
  </si>
  <si>
    <t>Pausas activas y ejercicios visuales.</t>
  </si>
  <si>
    <t>Gestión organizacional (Desorden en la documentación lo que genera aumento en la carga laboral, comunicación asertiva.)</t>
  </si>
  <si>
    <t>Adecuación de un espacio más amplio y específico para archivo.</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</si>
  <si>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Actividades enfocadas a la Promoción Prevención del Riesgo Psicosocial y la Salud Mental: Pausas activas cognitivas, sensibilizaciones,capacitaciones, charlas y talleres, material didáctico informativo. 
Seguimiento a recomendaciones médicas en salud mental/ausentismo salud mental.</t>
  </si>
  <si>
    <t>Condiciones de la tarea, (exceso de documentos en los puestos de trabajo, incorrecta clasificación y documentación, busqueda urgente de documentos solicitados, jornadas extensas laborales)</t>
  </si>
  <si>
    <t>Ninguno.</t>
  </si>
  <si>
    <t>Locativo (Medios de almacenamiento)</t>
  </si>
  <si>
    <t>Adecuación de una nueva zona, cumpliendo con los parámetros de Seguridad.</t>
  </si>
  <si>
    <t>Manipulación manual de cargas (Cargue de cajas con documentación, expedientes amplios, traslado de expedientes entre sedes)</t>
  </si>
  <si>
    <t>Carros para cargue de objetos pesados</t>
  </si>
  <si>
    <t xml:space="preserve">Capacitacion Manipulacion Manual de Cargas,  e Higine Postural, Imprelementacion de l programa de Vigilancia Epidemiologica para la Prevencion de Desordenes Musculo Esqueleticos </t>
  </si>
  <si>
    <t>Tecnológico incendio y/o explosión (Acumulación de combustible sólido - papel - cartón)</t>
  </si>
  <si>
    <t>Extintores ubicados cerca a zona de archivo.</t>
  </si>
  <si>
    <t>Plan de emergencias y formación a los brigadistas.</t>
  </si>
  <si>
    <t>Locativo (Orden y aseo)</t>
  </si>
  <si>
    <t>Mecánico  (Uso de utensilios de oficina, cosedora, sacaganchos, perforadora, destructora de papel, guillotina)</t>
  </si>
  <si>
    <t xml:space="preserve"> Se cuenta con un plan de bienestar que es manejado y coordinado por el áea de talento humano.
Programa de capacitaciòn con los lideres desarrollado para la formaciòn de habilidades de gestiòn del personal a cargo,procedimiento para la gestiòn del cambio</t>
  </si>
  <si>
    <t>Iluminación. (Iluminación artificial deficiente)</t>
  </si>
  <si>
    <t>Enfermedad laboral / Accidente laboral.</t>
  </si>
  <si>
    <t>Iluminación Natural adecuada</t>
  </si>
  <si>
    <t>Líquidos, gases, vapores. (Almacenamiento de sustancias químicas y limpieza y desinfección de insumos)</t>
  </si>
  <si>
    <t>Uso de protección respiratoria, Gafas de seguridad, guantes de nitrilo, calzado de seguridad.</t>
  </si>
  <si>
    <t>Se cuenta con un plan de bienestar que es manejado y coordinado por el áea de talento humano.
Programa de capacitaciòn con los lideres desarrollado para la formaciòn de habilidades de gestiòn del personal a cargo,procedimiento para la gestiòn del cambio</t>
  </si>
  <si>
    <t>Accidente de tránsito (Traslado en ruta de la Entidad)</t>
  </si>
  <si>
    <t>Suministro de rutas autorizadas para el transporte los servidores.</t>
  </si>
  <si>
    <t xml:space="preserve">Se cuenta con un programa de mantenimiento.
Se tiene definido un Plan Estrategico de Seguridad Vial. 
</t>
  </si>
  <si>
    <t xml:space="preserve">Capacitaciones de Seguridad Vial 
Se tienen definidas las politicas del PESV uso de cinturon de seguridad.
</t>
  </si>
  <si>
    <t>Público ( asonadas, motines, asaltos, desplazamientos entre sedes)</t>
  </si>
  <si>
    <t>Locativo (pisos resbalozo, humedo, en mal estado, escaleras con cintas antideslizantes deterioradas)</t>
  </si>
  <si>
    <t>Infografía en prevención de caídas a nivel
Uso de calzado con antideslizante.</t>
  </si>
  <si>
    <t>Capacitación en emergencia, socializacion del plan de emergencia a los servidores.</t>
  </si>
  <si>
    <t>Miopia, astigmatismo, disminución de la capacidad visual.</t>
  </si>
  <si>
    <t>Golpes</t>
  </si>
  <si>
    <t>Quemaduras, intoxicaciones.</t>
  </si>
  <si>
    <t>Definir periodicidad para fumigaciones y control de plagas.</t>
  </si>
  <si>
    <t>Aunque no se han presentado accidentes de trabajo, es importante realizar la implementación del control</t>
  </si>
  <si>
    <t xml:space="preserve">
Capacitación en uso adecuado de elementos de protección personal.</t>
  </si>
  <si>
    <t>Na</t>
  </si>
  <si>
    <t>Se realizan inspecciones para vertificar el cumplimiento y la efectividad de las campañas de orden y aseo</t>
  </si>
  <si>
    <t>Se realiza entrega de los elementos de protección personal a los colaboradores del almacén</t>
  </si>
  <si>
    <t xml:space="preserve">Ejecución del programa de vigilancia epidemiológica con énfasis en riesgo osteomuscular (Biomecánico),   evaluaciones médicas con énfasis en riesgo osteomuscular, seguimiento a recomendaciones medicas.
Capacitaciones en higiene postural.
</t>
  </si>
  <si>
    <t>Sistema de vigilancia epidemiológica de Desordenes musculoesqueléticos (Biomecánico)
PIC - Programa institucional de capacitaciones.</t>
  </si>
  <si>
    <t>La Entidad ha reforzado las inspecciones de puestos de trabajo tanto a los trabajadores que se encuentran presencialmente como los de teletrabajo.  Adicionalmente se cuenta con el programa de inspecciones y se ha intensificado la formación a los trabajadores a través de capacitaciones, control y seguimiento</t>
  </si>
  <si>
    <t>Inspecciones periódicas a puestos de trabajo, ejecución del programa de vigilancia epidemiológica con énfasis en riesgo osteomuscular (Biomecánico),   evaluaciones médicas con énfasis en riesgo osteomuscular, seguimiento a recomendaciones médicas.
Capacitaciones en higiene postural.
Pausas activas durante la jornada laboral.</t>
  </si>
  <si>
    <t>Sistema de vigilancia epidemiológica de Desordenes musculoesqueléticos (Biomecánico).
Programa institucional de capacitaciones.</t>
  </si>
  <si>
    <t>Continuar con pausas activas y enfatizar en la importancia de realizar a diario ejercicios visuales.</t>
  </si>
  <si>
    <t xml:space="preserve">
</t>
  </si>
  <si>
    <t>Sistema de vigilancia epidemiológico psicosocial.
PIC - Programa institucional de capacitaciones.</t>
  </si>
  <si>
    <t>Sistema de vigilancia epidemiológico psicosocial.
Programa de Estilo de Vida Saludable
PIC - Programa institucional de capacitaciones.</t>
  </si>
  <si>
    <t>Inspecciones Locativas.
Reporte de actos y condiciones inseguras a través de tarjeta de escucho.</t>
  </si>
  <si>
    <t>Se han implementado los controles y se cuenta con un Programa de Inspecciones</t>
  </si>
  <si>
    <t>Ejecución del programa de vigilancia epidemiologica con énfasis en riesgo osteomuscular (Biomecánico),   evaluaciones médicacs con enfasis en riesgo osteomuscular, seguimiento a recomendaciones médicas.
Capacitaciones en higiene postural.
Pausas activas durante la jornada laboral.
Capacitación en manipulación de cargas.</t>
  </si>
  <si>
    <t>Se han implemtado los controles y se cuenta con la ayuda de una camioneta y una moto para realizar el traslado de expedientes entre sedes y adicionalemente se ha dado cumplimiento a los Programas establecidos</t>
  </si>
  <si>
    <t>Incluir al personal de archivo en las capacitaciones de prevención y control de Incendios.
Inspecciones de seguridad periódicas.</t>
  </si>
  <si>
    <t>Plan de emergencias.
Plan de capacitaciones.
Programa de inspecciones.</t>
  </si>
  <si>
    <t>Se han realizado las capacitaciones y jornadas de orden y aseo en todas las sedes correspondientes a la Entidad</t>
  </si>
  <si>
    <t xml:space="preserve">Infografía sobre el uso adecuado en los elementos de oficina.
</t>
  </si>
  <si>
    <t>Plan de capacitaciones</t>
  </si>
  <si>
    <t>Se han implementado los controles administrativos que se habían planteado y se cuenta con un acompañamiento permanente de un profesional especialista en fisioterapeuta</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</si>
  <si>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Actividades enfocadas a la Promoción Prevención del Riesgo Psicosocial y la Salud Mental: Pausas activas cognitivas, sensibilizaciones,capacitaciones, charlas y talleres, material didáctico informativo. 
Seguimiento a recomendaciones médicas en salud mental/ausentismo salud mental</t>
  </si>
  <si>
    <t xml:space="preserve">Se revisaron las estadísticas de accidentalidad e incidentes y se evidencia que no se generaron reportes en relación a este riesgo.
</t>
  </si>
  <si>
    <t>Se brindó acompañamiento de parte del grupo de SST al desarrollo de esta laborr, se verificaron características técnicas de los EPPs, y se dictaron las capacitaciones de manipulación de cargas.</t>
  </si>
  <si>
    <t>Cambio de las luminarias que se encuentran en mal estado y realizar la instalación de las luminarias faltantes.</t>
  </si>
  <si>
    <t>Inspecciones periodicas.</t>
  </si>
  <si>
    <t>Disminución de la capacidad visual, golpes,fracturas, esguinces.</t>
  </si>
  <si>
    <t>Se brindó acompañamiento de parte del grupo de SST al desarrollo de esta labor, se verificaron características técnicas de los EPPs, y se dictaron las capacitaciones de manipulación de cargas.</t>
  </si>
  <si>
    <t>Adecuar un espacio específico para el almacenamiento de sustancias químicas.</t>
  </si>
  <si>
    <t>Capacitación de prevención de riesgo químico. 
Manipulación de sustancias químicas.</t>
  </si>
  <si>
    <t>PIC - Programa institucional de capacitaciones.</t>
  </si>
  <si>
    <t xml:space="preserve">
Seguimiento al Plan estratégico de seguridad vial
Capacitación en seguridad vial.</t>
  </si>
  <si>
    <t>Se han implementado los controles establecidos en el PESV, capacitaciones, inspecciones y acompañamiento a los conductores con el obejtivo de interiorisar las políticas y los objetivos de la Entidad en este aspecto</t>
  </si>
  <si>
    <t>Socializaciòn plan de emergencias, 
Capacitación en riesgo publico.</t>
  </si>
  <si>
    <t>Capactiación en riesgo público y vial
Generación de rutograma para las personas que están haciendo el transporte de los expedientes y documentación requerida 
Se cuenta con una camioneta y una moto para movilizar los documentos
Capactiación en riesgo público
Instructivo en riesgo público
Cartilla de prevencion de aacidentes para personal en campo y salidad misionales</t>
  </si>
  <si>
    <t xml:space="preserve">Se revisaron las estadísticas de accidentalidad e incidentes y se evidencia que no se generó reportes en relación a este riesgo. </t>
  </si>
  <si>
    <t xml:space="preserve">
Capacitacion en caídas a nivel 
Continuar con las inspecciones locativas</t>
  </si>
  <si>
    <t>Se evidencia que se cuenta actualmente con las cintas antideslizantes, se debe continuar con las inspecciones y seguimiento.  Se cuenta con la señalización de pisos húmedos para evitar caidas a nivel, pero es importante tener en cuenta la época de lluvia en los ingresos a las sedes para evitar las caídas</t>
  </si>
  <si>
    <t>Socialización plan de emergencias, simulacros de evacuación</t>
  </si>
  <si>
    <t>Cafeteria</t>
  </si>
  <si>
    <t>Realizar la labor de preparación, servir los tintos y ofrecerle a los servidores.</t>
  </si>
  <si>
    <t>Repatir bebidas aromáticas, café y agua en los diferentes pisos de la entidad para los servidores</t>
  </si>
  <si>
    <t>Preparación de bebidas calientes. (tintos, aguas aromáticas)</t>
  </si>
  <si>
    <t>Conexión y desconexión de electrodomésticos de Cocina y grecas.</t>
  </si>
  <si>
    <t>Lavado y desinfección de grecas, termos, cafetería, electrodomésticos de cocina y carros de transporte.</t>
  </si>
  <si>
    <t xml:space="preserve">Tránsito entre las diferentes áreas, oficinas o sedes de la Entidad. </t>
  </si>
  <si>
    <t>Virus, bacterias. ( Contacto con todos los servidores de la sede)</t>
  </si>
  <si>
    <t>Entrega de elementos de protección personal como guantes y protección respiratoria.</t>
  </si>
  <si>
    <t>Mecánico  (Uso de loza de vidrio o porcelana que se puede romper)</t>
  </si>
  <si>
    <t>Loza en buen estado.</t>
  </si>
  <si>
    <t>Posición de pie prolongada</t>
  </si>
  <si>
    <t>Aplicación de encuesta de Desordenes musculo esqueléticos. informe diagnósticos de salud, Seguimiento de enfermedades diagnosticadas relacionadas con el riesgo.</t>
  </si>
  <si>
    <t>Condiciones de la tarea,  control sobre el trabajo, inadecuado  manejo del liderazgo.</t>
  </si>
  <si>
    <t xml:space="preserve">Plan de bienestar, PIC plan instutucional de capacitación, </t>
  </si>
  <si>
    <t xml:space="preserve">Organización de tiempos y de tareas, Capacitación de riesgo psicosocial, semana de la salud, examenes ocupacionales, </t>
  </si>
  <si>
    <t>Tecnológico incendio y/o explosión (Conexiones eléctricas junto a lavaplatos)</t>
  </si>
  <si>
    <t>Equipo de protección contra incendio</t>
  </si>
  <si>
    <t>Uso de elementos de protección personal, calzado de seguridad, etc.</t>
  </si>
  <si>
    <t>Estantería o cajones para almacenamiento.</t>
  </si>
  <si>
    <t>Mecánico  (Uso de herramientas manuales como tijeras, cuchillos)</t>
  </si>
  <si>
    <t>Físico - Químico</t>
  </si>
  <si>
    <t>Quemaduras por manipulación de grecas y termos.</t>
  </si>
  <si>
    <t>Mantenimiento de las grecas.</t>
  </si>
  <si>
    <t>Eléctrico por baja tensión (Limpieza y uso de electrodomésticos de cocina y greca)</t>
  </si>
  <si>
    <t>Puesta a tierra de conexiones eléctricas.
Mantenimiento de grecas.</t>
  </si>
  <si>
    <t>Líquidos, gases, vapores. (lavado y desinfección de grecas, termos, cafetería, carros de transporte de bebidas)</t>
  </si>
  <si>
    <t xml:space="preserve"> guantes de nitrilo, calzado de seguridad.</t>
  </si>
  <si>
    <t>Locativo (pisos resbalozo, humedo, en mal estado)</t>
  </si>
  <si>
    <t>Infografia en prevención de caídas a nivel
Uso de calzado con antideslizante.</t>
  </si>
  <si>
    <t>Mecánico  (Golpes, machucones con carros de transporte)</t>
  </si>
  <si>
    <t>Público (asonadas, motines, asaltos, protestas, manifestaciones, robos)</t>
  </si>
  <si>
    <t>Inspección y mantenimiento de ascensores por parte de CREMIL</t>
  </si>
  <si>
    <t>Infografía en uso de escaleras.</t>
  </si>
  <si>
    <t xml:space="preserve">Infografía en prevención de caídas a nivel
</t>
  </si>
  <si>
    <t>Se realiza mantenimiento correctivo a instalaciones locativas, seguimiento a reportes tarjeta de escucho</t>
  </si>
  <si>
    <t>Inspecciones de puestos de trabajo y adecuación de acuerdo a los resultados.</t>
  </si>
  <si>
    <t>Heridas profundas.</t>
  </si>
  <si>
    <t>Quemaduras de tercer grado.</t>
  </si>
  <si>
    <t>Atrapamientos</t>
  </si>
  <si>
    <t>Desmayos</t>
  </si>
  <si>
    <t xml:space="preserve">Golpes. </t>
  </si>
  <si>
    <t>Sensibilización en el uso adecuado de los elementos de cocina.</t>
  </si>
  <si>
    <t>Laceraciones, abrasiones, pinchazos, heridas.</t>
  </si>
  <si>
    <t xml:space="preserve">Ejecución del programa de vigilancia epidemiológica con énfasis en riesgo osteomuscular,   evaluaciones médicas con énfasis en riesgo osteomuscular, seguimiento a recomendaciones medicas.
Capacitaciones en higiene postural.
Continuar con pausas activas en la jornada laboral.
</t>
  </si>
  <si>
    <t>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Procedimiento acoso laboral
Procedimiento de prevención y atención a violencias basadas en género y discriminación
Promoción de la Politica Desconexión Laboral</t>
  </si>
  <si>
    <t>Adecuación de espacio para la ubicación la greca, que no sea cerca del lavaplatos.</t>
  </si>
  <si>
    <t>Sensibilización sobre el uso adecuado de grecas, bebidas calientes y termos.
Capacitación en prevención y control de incendios.</t>
  </si>
  <si>
    <t>Programa de inspecciones.
Sensibilización sobre prevención de accidentes eléctricos.</t>
  </si>
  <si>
    <t>Programa de inspecciones.
Instructivo de orden y aseo.
PIC - Programa institucional de capacitaciones.</t>
  </si>
  <si>
    <t>Campañas de orden y aseo.
Infografia de la 5S</t>
  </si>
  <si>
    <t>Continuar con el Mantenimiento periódico de las grecas.</t>
  </si>
  <si>
    <t>Sensibilización sobre el uso adecuado de grecas, bebidas calientes y termos. Infografía en cuidado de manos.</t>
  </si>
  <si>
    <t>Quemaduras de primer, segundo y tercer grado..</t>
  </si>
  <si>
    <t>Capacitación de prevención de riesgo químico. Manipulación de sustancias químicas.</t>
  </si>
  <si>
    <t xml:space="preserve">
Infografia en caídas a nivel y diferente nivel.
Continuar con las inspecciones locativas</t>
  </si>
  <si>
    <t>Seguimiento de accidentalidad.</t>
  </si>
  <si>
    <t>Atrapamientos, heridas superficiales, golpes.</t>
  </si>
  <si>
    <t xml:space="preserve">
Infografía en caídas a nivel y diferente nivel.
Continuar con las inspecciones locativas</t>
  </si>
  <si>
    <t>Capacitación de Riesgo Público
Mantener permanentemente el contrato de vigilancia de la entidad y las mecidas de supervisión y control
Garantizar que los vigilanes cuenten con los detectores de metáles</t>
  </si>
  <si>
    <t>Actuacion del antes, del durante y del despues de un evento.                                                                        
Capacitacion en el Riesgo Público
Cartilla de prevencion de accidente</t>
  </si>
  <si>
    <t>Señalización de piso húmedo
Infografías en caídas a nivel y diferente nivel.
Continuar con las inspecciones locativas</t>
  </si>
  <si>
    <t>Incomodidad, molestias y lesiones musculares, trastornos circulatorios, golpes. Atrapamientos.</t>
  </si>
  <si>
    <t>Instalación de la señalización y demarcación de condiciones seguras</t>
  </si>
  <si>
    <t>Plan de prevención preparación y respuesta ante emergencias, Ejercicios de evacuacion. 
Programa de inspecciones
Medevac</t>
  </si>
  <si>
    <t>Teletrabajo</t>
  </si>
  <si>
    <t xml:space="preserve">El trabajador debe de garantizar el mobiliario y silla, leva monitor y apoya pies en los casos que sea necesario.
</t>
  </si>
  <si>
    <t xml:space="preserve">  Descansos programados durante la jornada laboral para realizar pausas saludables, Capacitación en Higiene Postural, apoyo por parte de profesional de la ARL Positiva para estudio de puesto de trabajo y DME, en los casos requeridos
 </t>
  </si>
  <si>
    <t>Inspección y ajustes de puestos de trabajo en los casos requeridos</t>
  </si>
  <si>
    <t>El trabajador debe de garantizar el mobiliario y silla.</t>
  </si>
  <si>
    <t xml:space="preserve">Gestión organizacional 
(control sobre el trabajo, liderazgo, largas jornadas laborales)
</t>
  </si>
  <si>
    <t>Se cuenta con un plan de bienestar que es manejado y coordinado por el area de talento humano.
Programa de capacitaciòn con los lideres desarrollado para la formaciòn de habilidades de gestiòn del personal a cargo
Procedimiento acoso laboral
Procedimiento de prevención y atención a violencias basadas en género y discriminación
Promoción de la Politica Desconexión Laboral</t>
  </si>
  <si>
    <t>Condiciones de la tarea, Demandas del trabajo, labores propias del hogar adicionales a las laborales dentro de la misma jornada,  acompañamiento adicional a las clases virtuales de los hijos, cuidados de adultos mayores, grandes demandas de trabajo, el asilamiento social (grupos de familiares y amigos), miedo, insertidumbre.</t>
  </si>
  <si>
    <t xml:space="preserve">Manual de funciones y definición de metas, trabajo en casa, rutas de desplazamiento, plan de bienestar, PIC plan instutucional de capacitación, </t>
  </si>
  <si>
    <t>Organización de tiempos y de tareas, campañas manejo del tiempo,manejo del tiempo y del espacio, sensibilización de riesgo psicosocial, semana de la salud, examenes ocupacionales, capacitaciones en riesgo psicosocial
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</si>
  <si>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Infogragia de caída a nivel</t>
  </si>
  <si>
    <t>Mecánico  (Uso de herramientas manuales)</t>
  </si>
  <si>
    <t>Accidente de tránsito (Salidas periódicas a la Entidad por los servidores a los cuales que se transportan en vehículo oficial)</t>
  </si>
  <si>
    <t>Capacitacion e riesgo público</t>
  </si>
  <si>
    <t>Accidente de tránsito (Servidores que se transportan en las rutas)</t>
  </si>
  <si>
    <t>Suministro de vehículos autorizados por la Entidad para eventuales salidas misionales.</t>
  </si>
  <si>
    <t xml:space="preserve">
Se tienen definidas las politicas del PESV uso de cinturon de seguridad.
</t>
  </si>
  <si>
    <t>Desordenes de trauma acumulativo, lesiones del sistema músculo esquelético, fatiga, alteraciones del sistema vascular,
alteraciones lumbares, dorsales,
cervicales y sacras
Tendinitis, lumbalgias, dorsalgias y escoliosis</t>
  </si>
  <si>
    <t>Desordenes de trauma acumulativo,  fatiga, Sindrome del tunel del carpo, tendinitis, dorsales,
cervicales y sacras
Tendinitis, lumbalgias, dorsalgias y escoliosis</t>
  </si>
  <si>
    <t>Transtornos del comportamiento, enfermedades gastrointestinales, insomnio, Fatiga, estres, afección en las relaciones interpersonales, enfermedades psicosomaticas y derivadas del estrès</t>
  </si>
  <si>
    <t>Cortos circuitos por sobrecargas eléctricas y explosión. 
Muerte.</t>
  </si>
  <si>
    <t>Golpes, caidas, luxaciones, esguinces, torceduras, cortadaa, desgarros, atrapamientos.</t>
  </si>
  <si>
    <t>Fracturas, heridas,</t>
  </si>
  <si>
    <t xml:space="preserve">Ejecución del programa de vigilancia epidemiológica con énfasis en riesgo osteomuscular ( biomecánico),  evaluaciones médicas con énfasis en riesgo osteomuscular, seguimiento a recomendaciones medicas.
Capacitaciones en higiene postural.
</t>
  </si>
  <si>
    <t>Sistema de vigilancia epidemiológica de Desordenes musculoesqueléticos.(Biomecánico)
PIC - Programa institucional de capacitaciones.</t>
  </si>
  <si>
    <t>Se incremnetó el porcentaje de trabajadores con modalidad de teletrabajo. Los cuales reciben previamente una visita de inspección para la adecuación del puesto de trabajo y una entrevista</t>
  </si>
  <si>
    <t>Ejecución del programa de vigilancia epidemiológica con énfasis en riesgo osteomuscular (Biomecánico),   evaluaciones médicacs con énfasis en riesgo osteomuscular, seguimiento a recomendaciones médicas.
Capacitaciones en higiene postural.
Pausas activas durante la jornada laboral.</t>
  </si>
  <si>
    <t>Desordenes de trauma acumulativo, lesiones del sistema músculo esquelético, (Biomecánico), fatiga, alteraciones del sistema vascular</t>
  </si>
  <si>
    <t>Sistema de vigilancia epidemiológica de Desordenes musculoesqueléticos. (Biomecánico)
PIC - Programa institucional de capacitaciones.</t>
  </si>
  <si>
    <t>Se realizan  , actividades de salud física, capacitaciones y actividades con acompañamiento de personal competente</t>
  </si>
  <si>
    <t xml:space="preserve">Se revisaron las estadísticas de accidentalidad e incidentes y se evidencia que no se generaron reportes en relación a este riesgo ni se calificaron enfermedades laborales. </t>
  </si>
  <si>
    <t>Ejecución del programa de vigilancia epidemiológica con énfasis en riesgo osteomuscular (Biomecánico),   evaluaciones médicas con énfasis en riesgo osteomuscular, seguimiento a recomendaciones medicas.
Capacitaciones en higiene postural.</t>
  </si>
  <si>
    <t>Desordenes de trauma acumulativo, lesiones del sistema músculo esquelético (Biomecánico), fatiga, alteraciones del sistema vascular.</t>
  </si>
  <si>
    <t xml:space="preserve">Inspecciones periódicas a puestos de trabajo, ejecución del programa de vigilancia epidemiológica con énfasis en riesgo osteomuscular,   evaluaciones médicas con énfasis en riesgo osteomuscular, seguimiento a recomendaciones medicas.
Capacitaciones en higiene postural.
Pausas activas durante la jornada laboral.
Seguimiento permanente a los trabajadores
</t>
  </si>
  <si>
    <t>Encuesta de clima organizacional, realizar actividades de bienestar y de actividad física propios del Programa de Estilos de Vida Saludables.
Implementación del Programa de Vigilancia epidemiológico  Psicosocial
Capacitación en riesgo Psicosocial
 Seguimiento a recomendaciones médicas.</t>
  </si>
  <si>
    <t xml:space="preserve">Se implementó la desconexión laboral después de las 5:00p.m </t>
  </si>
  <si>
    <t xml:space="preserve">Se revisaron las estadísticas de accidentalidad e incidentes y se evidencia que no se generaron reportes en relación a este riesgo.
Se calificó una enfermedad laboral con riesgo psicosocial.  
Se esta implementando la bateria Psicosocial. </t>
  </si>
  <si>
    <t xml:space="preserve"> 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Intervencion a grupos focales con niveles de riesgo alto y muy alto segun resultados de Bateria de Riesgo Pisocosocial y  de acuerdo con otras necesidades identificadas.
Actividades enfocadas a la Promoción Prevención del Riesgo Psicosocial y la Salud Mental: Pausas activas cognitivas, sensibilizaciones,capacitaciones, charlas y talleres, material didáctico informativo. 
Seguimiento a recomendaciones médicas en salud mental/ausentismo salud mental.
 Se realiza encuesta de clima laboral GPTW
 Procedimiento acoso laboral
Procedimiento de prevención y atención a violencias basadas en género y discriminación
Promoción de la Politica Desconexión Laboral</t>
  </si>
  <si>
    <t>Se evidencia que los controles implementados han sido efectivos ya que no se registran casos de enfermedad por factores psicosociales y de parte de los lideres se ha manejado correctamente la desconexiòn laboral</t>
  </si>
  <si>
    <t xml:space="preserve">
Infografía de caídas a nivel.
</t>
  </si>
  <si>
    <t>Socialización de riegos ( se incluye riesgos en casa)</t>
  </si>
  <si>
    <t>Plan de prevención preparación y respuesta ante emergencias
Plan de capacitaciones.</t>
  </si>
  <si>
    <t xml:space="preserve"> Fatiga Fisica,Golpes, heridas, contusiones, fracturas, luxaciones, torceduras, esguince, desgarros.</t>
  </si>
  <si>
    <t>SensibiSocialización de riegos ( se incluye riesgos en casa - riesgo eléctrico)</t>
  </si>
  <si>
    <t>Infografía del uso adecuaco de los elemetos de oficina</t>
  </si>
  <si>
    <t>Programa de inspecciones.
Instructivo de orden y aseo.</t>
  </si>
  <si>
    <t>capacitiacion  en planes de emergencia familiares.</t>
  </si>
  <si>
    <t xml:space="preserve">El 17 de agosto se presenta emergencia por fenòmenos naturales sismo en Bogotá y prepara proceso de capacitacion a todo el personal teletrabajador para el simulacro Nacional combinado del dia 4 de octubre </t>
  </si>
  <si>
    <t>Programa de inspecciones.
Programa de orden y aseo.
PIC - Programa institucional de capacitaciones.</t>
  </si>
  <si>
    <t xml:space="preserve">
Seguimiento al Plan estratégico de seguridad vial
</t>
  </si>
  <si>
    <t>Conducción</t>
  </si>
  <si>
    <t>Vías Rurales y Urbanas</t>
  </si>
  <si>
    <t>Conducción de vehículos propios de la Entidad, para el transporte de funcionarios en trayecto In itinere (casa - trabajo - casa) o salidas misionales u objetos necesarios para el servicio)</t>
  </si>
  <si>
    <t>Conducción de los vehículos</t>
  </si>
  <si>
    <t>Accidente de tránsito (Conducción de los vehículos)</t>
  </si>
  <si>
    <t>Mantenimiento periódico a vehiculos de propiedad de la SIC.</t>
  </si>
  <si>
    <t>Inspección diario y periódico a vehículos. Seguimiento a la asignación de rutas. 
Contrato con empresas de transporte certificadas.</t>
  </si>
  <si>
    <t xml:space="preserve">
Capacitaciones en Seguridad vial.</t>
  </si>
  <si>
    <t>Postura sedente prolongada (Más del 70% de la jornada laboral sedente)</t>
  </si>
  <si>
    <t xml:space="preserve">  Descansos programados durante la jornada laboral para realizar pausas saludables, Capacitación en Higiene Postural, apoyo por parte de profesional de la ARL Positiva para estudio de puesto de trabajo y DME.
 </t>
  </si>
  <si>
    <t>Movimiento repetitivo (Manejo pedales, palanca de cambios, manurio)</t>
  </si>
  <si>
    <t>Descansos programados durante la jornada laboral para realizar pausas saludables, aplicación de encuesta de Desordenes musculo esqueléticos. informe diagnisticos de salud, Seguimiento de enfermedades diagnosticadas relacionadas con el riesgo.</t>
  </si>
  <si>
    <t>Lluvia, nieve, hielo, niebla, viento fuerte, etc.</t>
  </si>
  <si>
    <t>PESV</t>
  </si>
  <si>
    <t xml:space="preserve">Plan de capacitaciones de seguridad vial </t>
  </si>
  <si>
    <t>Conducir durante largos períodos sin descanso adecuado</t>
  </si>
  <si>
    <t>Conducir a velocidades superiores a los límites de velocidad</t>
  </si>
  <si>
    <t>Capacitación en  riesgo público.
Capacitación en mecanica basica</t>
  </si>
  <si>
    <t>Gestión organizacional (Estilos de liderazgo, comunicación asertiva)</t>
  </si>
  <si>
    <t>Se cuenta con un plan de bienestar que es manejado y coordinado por el area de talento humano.
Programa de capacitaciòn con los lideres desarrollado para la formaciòn de habilidades de gestiòn del personal a cargo,procedimiento para la gestiòn del cambio
Procedimiento acoso laboral
Procedimiento de prevención y atención a violencias basadas en género y discriminación
Promoción de la Politica Desconexión Laboral</t>
  </si>
  <si>
    <t>Tecnológico incendio y/o explosión (Carga estática, Uso de celulares, dejar carros encendidos)</t>
  </si>
  <si>
    <t xml:space="preserve">Capacitacion en uso de extintores teoria del fuego </t>
  </si>
  <si>
    <t>Herramientas en buen estado</t>
  </si>
  <si>
    <t>Eléctrico (Revisión de bateria)</t>
  </si>
  <si>
    <t xml:space="preserve">Infografías en prevención en caídas a nivel
</t>
  </si>
  <si>
    <t>Panico, estado de shock, muerte, heridas abiertas y cerradas</t>
  </si>
  <si>
    <t>Quemaduras.</t>
  </si>
  <si>
    <t>Capacitación en seguridad vial
Seguimiento al Plan Estratégico de Seguridad Vial
Capacitación en manejo defensivo</t>
  </si>
  <si>
    <t>Fracturas, heridas, contusiones, esguinces,  amputaciones, laceraciones leves o profundas, muerte.</t>
  </si>
  <si>
    <t xml:space="preserve">Se han realizado las actividades de capacitación, seguimiento al PESV, e inspecciones. </t>
  </si>
  <si>
    <t>Se presento un siniestro vial el cual genero daños al vehiculo
se realiza actualizacion e implementacion de las actividades del PESV.</t>
  </si>
  <si>
    <t>Ejecución del programa de vigilancia epidemiologica con enfasis en riesgo osteomuscular (Biomecánico),   evaluaciones médicas con énfasis en riesgo osteomuscular, seguimiento a recomendaciones médicas.
Capacitaciones en higiene postural.
Pausas activas durante la jornada laboral.</t>
  </si>
  <si>
    <t>Desordenes de trauma acumulativo, lesiones del sistema músculo esquelético (Biomecánico), fatiga, alteraciones del sistema vascular</t>
  </si>
  <si>
    <t>Ejecución del programa de vigilancia epidemiologica con enfasis en riesgo osteomuscular,   evaluaciones médicas con énfasis en riesgo osteomuscular, seguimiento a recomendaciones médicas.
Capacitaciones en higiene postural. 
Programa de cansancio y fatiga	
	Pausas activas durante la jornada laboral.
Seguimiento permanente a los trabajadores</t>
  </si>
  <si>
    <t>Ejecución del programa de vigilancia epidemiologica con enfasis en riesgo osteomuscular (Biomécanico),   evaluaciones médicas con énfasis en riesgo osteomuscular, seguimiento a recomendaciones médicas.
Capacitaciones en higiene postural y habitos saludable
Pausas activas durante la jornada laboral.</t>
  </si>
  <si>
    <t xml:space="preserve">
Cartilla de prevención de accidentes para personal en campo y salidas misionales </t>
  </si>
  <si>
    <t xml:space="preserve">
Cartilla de prevención de accidentes para personal en campo y salidas misionales</t>
  </si>
  <si>
    <t xml:space="preserve">implementacion de los programas de seguridad vial </t>
  </si>
  <si>
    <t>Siniestro vial</t>
  </si>
  <si>
    <t xml:space="preserve">No se presentan accidentes ni reporte de siniestros por el riesgo identificado y se estan desarrollando los proghramas del pesv para controlarlos </t>
  </si>
  <si>
    <t xml:space="preserve">Socializaciòn plan de emergencias, Tips de seguridad, Capacitación en riesgo publico y 
Cartilla de prevención de accidentes para personal en campo y salidas misionales </t>
  </si>
  <si>
    <t>Se han implemnetado todas establecidas en el PESV, se realizan inspecciones a vehículos diarias y mensuales, capacitaciones, seguimiento y cumplimiento de normas. Uso adecuado de cinturones de seguridad, en la capacitación de generalidades de seguridad vial se incluye el tema de prevención de riesgo público.</t>
  </si>
  <si>
    <t>Se revisaron las estadísticas de accidentalidad e incidentes y se evidencia que se generaron reportes en relación a este riesgo.</t>
  </si>
  <si>
    <t>encuesta de clima organizacional, realizar actividades de bienestar y de actividad física propios del Programa de Estilos de Vida Saludables.
Implementación del Programa de Vigilancia epidemiológico  Psicosocial
Capacitaciones en riesgo psicosocial
 Seguimiento a recomendaciones médicas.</t>
  </si>
  <si>
    <t xml:space="preserve">
Se realiza acompañamiento a un conductor por parte de la Psicologa del equipo sst, se realiza actividad de trabajo en equipo y escuchando tus emosiones. </t>
  </si>
  <si>
    <t>Ejecución del programa de vigilancia epidemiologica con énfasis en riesgo osteomuscular (Biomecánico),   evaluaciones médicas con énfasis en riesgo osteomuscular, seguimiento a recomendaciones médicas.
Capacitaciones en higiene postural.
Pausas activas durante la jornada laboral.
Capacitación en manipulación de cargas.</t>
  </si>
  <si>
    <t>Se evidencia el cumplimiento de los controles establecidos</t>
  </si>
  <si>
    <t xml:space="preserve">Se revisaron las estadísticas de accidentalidad e incidentes y se evidencia que no se generaron reportes en relación a este riesgo ni se calificaron enfermedades laborales.  .
 </t>
  </si>
  <si>
    <t xml:space="preserve">Capacitación en Seguridad Vial
</t>
  </si>
  <si>
    <t>Se realizaron capacitaciones con los conductores en primeros auxilios y contraicnendio, con el objetivo de minimizar el riesgo</t>
  </si>
  <si>
    <t xml:space="preserve">No se generaron reportes en relación a este riesgo ni se calificaron enfermedades laborales.  </t>
  </si>
  <si>
    <t xml:space="preserve">Sensibilización en como realizar adecuadamante los pre operacionales.
</t>
  </si>
  <si>
    <t>Sensibilización en como realizar adecuadamante los pre operacionale</t>
  </si>
  <si>
    <t>Se revisaron las estadísticas de accidentalidad e incidentes y se evidencia que no se generaron reportes en relación a este riesgo.</t>
  </si>
  <si>
    <t xml:space="preserve">Sensibilización en como realizar adecuadamante los pre operacionales.
</t>
  </si>
  <si>
    <t>Choques eléctricos, quemaduras.</t>
  </si>
  <si>
    <t>Plan estratégico de seguridad vial.
Programa de inspecciones.</t>
  </si>
  <si>
    <t>Se ha hecho acompañamiento y capacitaciones sobre como realizar adecuadamente los preoperacionales</t>
  </si>
  <si>
    <t>Señalización de piso húmedo
Capacitación en caídas a nivel y diferente nivel.
Continuar con las inspecciones locativas</t>
  </si>
  <si>
    <t>Se relializó la divulgación de las infografias y se han implementado todos los controles adecuadamente</t>
  </si>
  <si>
    <t xml:space="preserve">en el mes de agosto se presenta emergencia por fenòmenos naturales sismo y se ha cumplido con la implementación de los controles
Se ha cumplido con la ejecución del plan de trabajo establecido en el área de emergencias y se realiza capacitacion en primeros auxilios se verifican los elementos de atencion a emergencias de los vehiculos. </t>
  </si>
  <si>
    <t>Visitantes</t>
  </si>
  <si>
    <t>Visitas a la Entidad para diferentes actividades propias de la misionalidad de la SIC o visitas a servidores.</t>
  </si>
  <si>
    <t xml:space="preserve">Accidente  </t>
  </si>
  <si>
    <t>Tecnológico incendio (Acumulación de diferentes tipos de material combustible)</t>
  </si>
  <si>
    <t xml:space="preserve">Mantenimiento de los equipos de emergencia.
 </t>
  </si>
  <si>
    <t>Extintores cargados y ubicados en las areas,  plan de emergencia, brigada contraincendio establecida y activa.
Se cuenta con brigadas de emergencia.</t>
  </si>
  <si>
    <t>Vías Rurales y UrbanasSedes de la Entidad.</t>
  </si>
  <si>
    <t>Tránsito entre las diferentes áreas de las sedes.
Radicación de peticiones, quejas y reclamos.
Visitas de familiares de los servidores.
Asistencia a audiencias.</t>
  </si>
  <si>
    <t>Implementar los trámites de PQR en un 50% de manera virtual.</t>
  </si>
  <si>
    <t xml:space="preserve">Señalización de piso húmedo
Continuar con las inspecciones locativas.
</t>
  </si>
  <si>
    <t>Se realiza una gran parte de las actividades de manera virtual</t>
  </si>
  <si>
    <t>Se realiza señalización de piso humedo. se tienen socializados los peligros en el ingreso de las sedes por medio de un banner.</t>
  </si>
  <si>
    <t xml:space="preserve">Se revisaron las estadísticas de accidentalidad e incidentes y se evidencia que no se generaron reportes en relación a este riesgo.  </t>
  </si>
  <si>
    <t>Se realiza cambio de vidrios rotos</t>
  </si>
  <si>
    <t>Se tienen socializados los peligros a través de un banner en la recepción de las sedes</t>
  </si>
  <si>
    <t>Se realiza canalización del cableado eléctrico</t>
  </si>
  <si>
    <t>Infografia de las 5S</t>
  </si>
  <si>
    <t>Trámites de servicios de la Entidad por canales virtuales.</t>
  </si>
  <si>
    <t xml:space="preserve">Simulacros. (participación de los visitantes en el momento de realizar simulacro en la Entidad)
</t>
  </si>
  <si>
    <t>Plan de prevención preparación y respuesta ante emergencias
Programa de inspecciones</t>
  </si>
  <si>
    <t xml:space="preserve">Plan de prevención preparación y respuesta ante emergencias
Programa de inspecciones
</t>
  </si>
  <si>
    <t>Almacenamiento de Bienes de Consumo, muebles y enseres.</t>
  </si>
  <si>
    <t>Almacen sede Bochica</t>
  </si>
  <si>
    <t>Ingreso y salida de Bienes y enseres. Ubicación de los insumos que se reciben. Almacenamiento de bienes, transporte de los insumos u objetos almacenados.</t>
  </si>
  <si>
    <t xml:space="preserve">Organización en los estantes, inventario, organización de materiales, manipulacion de elementos requeridos en las bodegas, despacho de elementos, carga y descarga de elementos, inventario de lemnetos y control permanente. </t>
  </si>
  <si>
    <t>Virus, hongos, bacterias. (Polvo, acaros)</t>
  </si>
  <si>
    <t>Postura forzada (Postura inadecuada para organizar, recibir y entregar los objetos)</t>
  </si>
  <si>
    <t>Movimiento repetitivo (Conteo, organización, almacenamiento de insumos, elementos, bienes, etc )</t>
  </si>
  <si>
    <t>Manipulación manual de cargas (Cargue de bienes, muebles, insumos, etc)</t>
  </si>
  <si>
    <t>Aplicación de encuesta de Desordenes  musculo esqueliticos. informe diagnósticos de salud, seguimiento de enfermedades diagnosticadas relacionadas con el riesgo.</t>
  </si>
  <si>
    <t>Mecánico (Uso de utensilios de oficina como tijeras, bisturi, etc)</t>
  </si>
  <si>
    <t>Locativo (Medios de almacenamiento, insumos almacenados inadecuadamente)</t>
  </si>
  <si>
    <t>Adecuación parcial de una nueva zona, cumpliendo con los parámetros de Seguridad.</t>
  </si>
  <si>
    <t>Estanteria idonea para el almacenamiento</t>
  </si>
  <si>
    <t>elementos de proteccion personal</t>
  </si>
  <si>
    <t>Gestión organizacional (Alta responsabilidad con los recursos que se salvaguardan en el almacén y con el seguimiento estrito de inventario)</t>
  </si>
  <si>
    <t>Locativo  (Techo, cielo falso en mal estado.)</t>
  </si>
  <si>
    <t>Tecnológico incendio y/o explosión (Acumulación de material combustible)</t>
  </si>
  <si>
    <t>Extintores ubicados cerca a zona de almacén.</t>
  </si>
  <si>
    <t xml:space="preserve">Entrega de elementos de protección personal como gafas, guantes anticorte, guante de vaqueta, </t>
  </si>
  <si>
    <t>Público ( asonadas, motines, asaltos)</t>
  </si>
  <si>
    <t>Infografia sobre caídas a nivel
Uso de calzado con antideslizante.</t>
  </si>
  <si>
    <t>Golpes.</t>
  </si>
  <si>
    <t>Instructivo de orden y aseo.
Capacitación en uso adecuado de elementos de protección personal.</t>
  </si>
  <si>
    <t xml:space="preserve">
Instructivo de orden y aseo.</t>
  </si>
  <si>
    <t>Se realizan inspecciones  de orden y aseo</t>
  </si>
  <si>
    <t>Sistema de vigilancia epidemiológica de Desordenes musculoesqueléticos (Biomecánico).
PIC - Programa institucional de capacitaciones.</t>
  </si>
  <si>
    <t>Ejecución del programa de vigilancia epidemiologica con énfasis en riesgo osteomuscula, (Biomecánico)   evaluaciones médicacs con enfasis en riesgo osteomuscular, seguimiento a recomendaciones médicas.
Capacitaciones en higiene postural.
Pausas activas durante la jornada laboral.
Capacitación en manipulación de cargas.</t>
  </si>
  <si>
    <t>Sistema de vigilancia epidemiológica de Desordenes musculoesqueléticos (Biomecánico)
Programa institucional de capacitaciones.</t>
  </si>
  <si>
    <t>Se realiza seguimiento al programa de vigilancia epidemiológica de DME.
Se realiza capacitación en manipuñación manual de cargas</t>
  </si>
  <si>
    <t xml:space="preserve">Infografia  en el uso adecuado de elementos de oficima
</t>
  </si>
  <si>
    <t>Adecuación total de la estantería para que no se almacenen cajas o insumos en el piso y se maneje adeucadamente el almacenamiento.</t>
  </si>
  <si>
    <t>Inspecciones Locativas.
Reporte de actos y condiciones inseguras a través de tarjeta de escucho.
Infografia sobre almacenamiento adecuado de bienes y enseres.</t>
  </si>
  <si>
    <t xml:space="preserve">Se realiza cambiuo de sede a un espacio más organizado </t>
  </si>
  <si>
    <t>Se adecuó estanteria en la nueva sede</t>
  </si>
  <si>
    <t>Se realiza seguimiento al programa de orden y aseo</t>
  </si>
  <si>
    <t>Implementación del Programa de Vigilancia epidemiológico  Psicosocial
Capacitaciones en riesgo psicosocial
 Seguimiento a recomendaciones médicas.</t>
  </si>
  <si>
    <t xml:space="preserve">Se revisaron las estadísticas de accidentalidad e incidentes y se evidencia que no se generaron reportes en relación a este riesgo.
Se calificó una enfermedad laboral con riesgo psicosocial.  
 </t>
  </si>
  <si>
    <t>Mantenimiento y arreglo del cielo falso que se encuentra en mal estado</t>
  </si>
  <si>
    <t>Inspecciones de seguridad periódicas.
Reporte de actos y condiciones inseguras a través de la tarjeta, 
Te escucho.</t>
  </si>
  <si>
    <t>Golpes, heridas, atrapamientos, luxaciones.</t>
  </si>
  <si>
    <t>Se realiza cambio de sede, y las condiciones del techo son adecuadas</t>
  </si>
  <si>
    <t>Incluir al personal de almacen en las capacitaciones de prevención y control de Incendios.
Verificar si la existencia de extintores es sufuciente teniendo en cuenta el tipo de sustancias y materiales almacenados.
Inspecciones de seguridad periódicas.</t>
  </si>
  <si>
    <t>Se realiza ubicación de extintores en la nueva sede</t>
  </si>
  <si>
    <t>Se incluye al personal del almacén en las capacitaciones contraincendio</t>
  </si>
  <si>
    <t>Programa de inspecciones.
Socialización de riesgos donde se incluya (eléctricos)</t>
  </si>
  <si>
    <t>En el programa de inspecciones se incluye la revisión eléctrica.</t>
  </si>
  <si>
    <t>Seguimiento al programa de vigilancia epidemiologico psicosocial.</t>
  </si>
  <si>
    <t xml:space="preserve">Capacitación en ruta seguridad vial
Seguimiento al Plan estratégico de seguridad vial
</t>
  </si>
  <si>
    <t>Seguimiento al plan estratégico de seguridad vial</t>
  </si>
  <si>
    <t>Socializaciòn plan de emergencias, Capacitación en riesgo publico.</t>
  </si>
  <si>
    <t xml:space="preserve">Capactiación en riesgo público
Instructivo en riesgo público
</t>
  </si>
  <si>
    <t xml:space="preserve">
Capacitación en caídas a nivel y diferente nivel.
Continuar con las inspecciones locativas</t>
  </si>
  <si>
    <t xml:space="preserve">Mantenimiento </t>
  </si>
  <si>
    <t>Oficinas, sedes.</t>
  </si>
  <si>
    <t>Arreglo de puertas, ventanas, paredes, techos, e instalaciones locativas en general.</t>
  </si>
  <si>
    <t>Virus, hongos, bacterias. (Arreglos de tuberias, baños, cielo falso, etc.)</t>
  </si>
  <si>
    <t xml:space="preserve">Limipeza y desinfección </t>
  </si>
  <si>
    <t>Movimiento repetitivo (Arreglos locativos)</t>
  </si>
  <si>
    <t>Gestión organizacional (Alta demanda de labores de mantenimiento en periodos de tiempo cortos, diferentes estilos de liderazgo)</t>
  </si>
  <si>
    <t xml:space="preserve">PVE Riesgo Psicosocial y plan de trabajo anual del PVE
Campaña de acompañamiento psicosocial individual, la cual busca brindar primeros auxilios psicológicos y contención emocional en primera instancia a distintas problematicas laborales, personales y familiares.
Condolencias por Luto y seguimiento de acuerdo con la necesidad.
 Intervecion a grupos focales con riesgo alto y muy alto  en Psicosocial.
 Divulgación al procedimiento acoso laboral, procedimiento y atención a violencias básadas en género y discriminaión.
Promoción de la Politica de desconexión laboral
</t>
  </si>
  <si>
    <t>Mecánico  (Uso de herramientas manuales para mantenimientos locativos)</t>
  </si>
  <si>
    <t>Locativo (Orden y aseo, cableado suelto)</t>
  </si>
  <si>
    <t>Tecnológico incendio y/o explosión (Acumulación de combustible eléctrico y eléctronico)</t>
  </si>
  <si>
    <t xml:space="preserve">
Campaña de sensibilización de caídas a nivel.
Uso de calzado con antideslizante.</t>
  </si>
  <si>
    <t>Capacitación en acciones en caso de emergencia, socializacion del plan de emergencia a los servidores</t>
  </si>
  <si>
    <t xml:space="preserve">
Instructivo de orden y aseo.</t>
  </si>
  <si>
    <t>Se cuenta con un programa de riesgo psicosocial y acompañamiento al personal
Se implementó la política de desconexión laboral a partir de las 5:00p.m</t>
  </si>
  <si>
    <t>Sensibilización en el uso adecuado de herramientas.
Sensibilización a través de medios audiovisuales en cuidado de manos por la manipulación de herramientas.</t>
  </si>
  <si>
    <t>Se brindó acompañamiento de parte del grupo de SST al desarrollo de esta labor, se verificaron características técnicas de los EPPs</t>
  </si>
  <si>
    <t>Se brindó acompañamiento de parte del grupo de SST al desarrollo de esta labor</t>
  </si>
  <si>
    <t xml:space="preserve"> la capacitaciones de prevención y control de Incendios.
Inspecciones de seguridad periódicas.</t>
  </si>
  <si>
    <t xml:space="preserve">
Seguimiento al Plan estratégico de seguridad vial
Capacitación en seguridad vial.</t>
  </si>
  <si>
    <t>Socializaciòn plan de emergencias,  Capacitación en riesgo publico.</t>
  </si>
  <si>
    <t>Se han implementado todas establecidas en el PESV, se realizan inspecciones a vehículos diarias y mensuales, capacitaciones, seguimiento y cumplimiento de normas. Uso adecuado de cinturones de seguridad, etc</t>
  </si>
  <si>
    <t xml:space="preserve">
infografia en caídas a nivel y diferente nivel.
Continuar con las inspecciones locativas</t>
  </si>
  <si>
    <t>Instructivo de orden y aseo</t>
  </si>
  <si>
    <t xml:space="preserve">Gestión Ambiental </t>
  </si>
  <si>
    <t xml:space="preserve">Edificio Bochica y Bodegas </t>
  </si>
  <si>
    <t>Manejo y disposición de residuos sólidos</t>
  </si>
  <si>
    <t>Separación en la fuente</t>
  </si>
  <si>
    <t>Manipulación manual de cargas (Inclinación d tronco, flexión y extensión prolongada de mienbros inferiores y superiores)</t>
  </si>
  <si>
    <t>exposicion de fluidos. (lixiviados)</t>
  </si>
  <si>
    <t>Virus, hongos, bacterias. (residuos biosanitarios)</t>
  </si>
  <si>
    <t>Líquidos, gases, vapores. (Almacenamiento de tarros prodcutos quimicos y toneres)</t>
  </si>
  <si>
    <t>Locativo (caida de materiales)</t>
  </si>
  <si>
    <t>Postura forzada (Postura inadecuada recolección de residuos)</t>
  </si>
  <si>
    <t>Líquidos, gases, vapores. (lavado de centro de acopio)</t>
  </si>
  <si>
    <t xml:space="preserve">Se realiza entrega de los elementos de protección </t>
  </si>
  <si>
    <t>Infografia de las 5 S</t>
  </si>
  <si>
    <t xml:space="preserve">Se realiza entrega de los elementos de protección personal </t>
  </si>
  <si>
    <t>Infografia de riesgo químico. 
Manipulación de sustancias químicas.</t>
  </si>
  <si>
    <t xml:space="preserve">
Capaictacion en Higine Postural y Prevencion de Desordenes Musculo Esqueleticos
Pausas saludables </t>
  </si>
  <si>
    <t xml:space="preserve">Capaictacion en Higine Postural y Prevencion de Desordenes Musculo Esqueleticos
Pausas saludables </t>
  </si>
  <si>
    <t>Infografia prevención de riesgo químico. Manipulación de sustancias químicas.</t>
  </si>
  <si>
    <t>ACEPTABLE CON CONTROL ESPECIFICO</t>
  </si>
  <si>
    <t>ACEPTABLE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</si>
</sst>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name val="Arial"/>
      <family val="2"/>
    </font>
    <font>
      <sz val="14"/>
      <name val="Arial"/>
      <family val="2"/>
    </font>
    <font>
      <sz val="12"/>
      <name val="Arial"/>
      <family val="2"/>
    </font>
    <font>
      <sz val="14"/>
      <color theme="0"/>
      <name val="Arial"/>
      <family val="2"/>
    </font>
    <font>
      <sz val="10"/>
      <name val="Arial"/>
      <family val="2"/>
    </font>
    <font>
      <b/>
      <sz val="14"/>
      <name val="Arial Narrow"/>
      <family val="2"/>
    </font>
    <font>
      <b/>
      <sz val="28"/>
      <color rgb="FFFFC000"/>
      <name val="Arial Narrow"/>
      <family val="2"/>
    </font>
    <font>
      <b/>
      <sz val="12"/>
      <name val="Arial"/>
      <family val="2"/>
    </font>
    <font>
      <b/>
      <sz val="11"/>
      <name val="Arial"/>
      <family val="2"/>
    </font>
    <font>
      <sz val="16"/>
      <color theme="1"/>
      <name val="Calibri"/>
      <family val="2"/>
      <scheme val="minor"/>
    </font>
    <font>
      <b/>
      <sz val="11"/>
      <color rgb="FF000000"/>
      <name val="Arial Narrow"/>
      <family val="2"/>
    </font>
    <font>
      <sz val="11"/>
      <color rgb="FF000000"/>
      <name val="Arial Narrow"/>
      <family val="2"/>
    </font>
    <font>
      <sz val="11"/>
      <color theme="1"/>
      <name val="Calibri"/>
      <family val="2"/>
      <scheme val="minor"/>
    </font>
    <font>
      <b/>
      <sz val="11"/>
      <color theme="1"/>
      <name val="Calibri"/>
      <family val="2"/>
      <scheme val="minor"/>
    </font>
    <font>
      <b/>
      <sz val="12"/>
      <name val="Calibri"/>
      <family val="2"/>
      <scheme val="minor"/>
    </font>
    <font>
      <b/>
      <sz val="11"/>
      <name val="Calibri"/>
      <family val="2"/>
      <scheme val="minor"/>
    </font>
    <font>
      <b/>
      <sz val="20"/>
      <color theme="1"/>
      <name val="Calibri"/>
      <family val="2"/>
      <scheme val="minor"/>
    </font>
    <font>
      <sz val="11"/>
      <color theme="1"/>
      <name val="Arial"/>
      <family val="2"/>
    </font>
    <font>
      <sz val="11"/>
      <name val="Arial"/>
      <family val="2"/>
    </font>
    <font>
      <b/>
      <sz val="12"/>
      <color theme="0"/>
      <name val="Arial"/>
      <family val="2"/>
    </font>
    <font>
      <b/>
      <sz val="12"/>
      <color theme="1"/>
      <name val="Arial"/>
      <family val="2"/>
    </font>
    <font>
      <sz val="12"/>
      <color rgb="FF00B050"/>
      <name val="Arial"/>
      <family val="2"/>
    </font>
    <font>
      <sz val="11"/>
      <name val="Calibri"/>
      <family val="2"/>
      <scheme val="minor"/>
    </font>
    <font>
      <b/>
      <sz val="16"/>
      <color theme="1"/>
      <name val="Calibri"/>
      <family val="2"/>
      <scheme val="minor"/>
    </font>
    <font>
      <sz val="12"/>
      <color theme="1"/>
      <name val="Calibri"/>
      <family val="2"/>
      <scheme val="minor"/>
    </font>
    <font>
      <sz val="16"/>
      <color theme="1"/>
      <name val="Arial"/>
      <family val="2"/>
    </font>
    <font>
      <sz val="11"/>
      <name val="Calibri"/>
      <family val="2"/>
    </font>
    <font>
      <sz val="12"/>
      <color rgb="FFFF0000"/>
      <name val="Arial"/>
      <family val="2"/>
    </font>
    <font>
      <sz val="12"/>
      <color theme="1"/>
      <name val="Arial"/>
      <family val="2"/>
    </font>
    <font>
      <b/>
      <sz val="11"/>
      <color theme="1"/>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rgb="FFB8CCE4"/>
        <bgColor indexed="64"/>
      </patternFill>
    </fill>
    <fill>
      <patternFill patternType="solid">
        <fgColor rgb="FFD8E4BC"/>
        <bgColor indexed="64"/>
      </patternFill>
    </fill>
    <fill>
      <patternFill patternType="solid">
        <fgColor rgb="FFB7DEE8"/>
        <bgColor indexed="64"/>
      </patternFill>
    </fill>
    <fill>
      <patternFill patternType="solid">
        <fgColor rgb="FFCCC0DA"/>
        <bgColor indexed="64"/>
      </patternFill>
    </fill>
    <fill>
      <patternFill patternType="solid">
        <fgColor rgb="FFFF0000"/>
        <bgColor indexed="64"/>
      </patternFill>
    </fill>
    <fill>
      <patternFill patternType="solid">
        <fgColor rgb="FF00B050"/>
        <bgColor indexed="64"/>
      </patternFill>
    </fill>
    <fill>
      <patternFill patternType="solid">
        <fgColor rgb="FF92CDDC"/>
        <bgColor indexed="64"/>
      </patternFill>
    </fill>
    <fill>
      <patternFill patternType="solid">
        <fgColor rgb="FFC4D79B"/>
        <bgColor indexed="64"/>
      </patternFill>
    </fill>
    <fill>
      <patternFill patternType="solid">
        <fgColor rgb="FFB1A0C7"/>
        <bgColor indexed="64"/>
      </patternFill>
    </fill>
    <fill>
      <patternFill patternType="solid">
        <fgColor rgb="FF95B3D7"/>
        <bgColor indexed="64"/>
      </patternFill>
    </fill>
    <fill>
      <patternFill patternType="solid">
        <fgColor rgb="FFFCD5B4"/>
        <bgColor indexed="64"/>
      </patternFill>
    </fill>
    <fill>
      <patternFill patternType="solid">
        <fgColor rgb="FFC4BD97"/>
        <bgColor indexed="64"/>
      </patternFill>
    </fill>
    <fill>
      <patternFill patternType="solid">
        <fgColor rgb="FFFABF8F"/>
        <bgColor indexed="64"/>
      </patternFill>
    </fill>
    <fill>
      <patternFill patternType="solid">
        <fgColor rgb="FF8DB4E2"/>
        <bgColor indexed="64"/>
      </patternFill>
    </fill>
    <fill>
      <patternFill patternType="solid">
        <fgColor rgb="FF002060"/>
        <bgColor indexed="64"/>
      </patternFill>
    </fill>
    <fill>
      <patternFill patternType="solid">
        <fgColor rgb="FFFFC000"/>
        <bgColor indexed="64"/>
      </patternFill>
    </fill>
    <fill>
      <patternFill patternType="solid">
        <fgColor rgb="FFFFFF00"/>
        <bgColor rgb="FFFFFF00"/>
      </patternFill>
    </fill>
    <fill>
      <patternFill patternType="solid">
        <fgColor theme="0"/>
        <bgColor theme="0"/>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5" fillId="0" borderId="0"/>
    <xf numFmtId="9" fontId="13" fillId="0" borderId="0" applyFont="0" applyFill="0" applyBorder="0" applyAlignment="0" applyProtection="0"/>
    <xf numFmtId="0" fontId="13" fillId="0" borderId="0"/>
    <xf numFmtId="0" fontId="18" fillId="0" borderId="0"/>
    <xf numFmtId="0" fontId="19" fillId="0" borderId="0"/>
    <xf numFmtId="0" fontId="23" fillId="0" borderId="0"/>
    <xf numFmtId="0" fontId="5" fillId="0" borderId="0"/>
  </cellStyleXfs>
  <cellXfs count="274">
    <xf numFmtId="0" fontId="0" fillId="0" borderId="0" xfId="0"/>
    <xf numFmtId="0" fontId="2" fillId="0" borderId="0" xfId="0" applyFont="1"/>
    <xf numFmtId="0" fontId="2" fillId="4" borderId="0" xfId="0" applyFont="1" applyFill="1"/>
    <xf numFmtId="0" fontId="2" fillId="4" borderId="0" xfId="0" applyFont="1" applyFill="1" applyAlignment="1">
      <alignment horizontal="left" vertical="center"/>
    </xf>
    <xf numFmtId="0" fontId="1" fillId="4" borderId="0" xfId="0" applyFont="1" applyFill="1" applyAlignment="1">
      <alignment vertical="justify" wrapText="1"/>
    </xf>
    <xf numFmtId="0" fontId="2" fillId="0" borderId="0" xfId="0" applyFont="1" applyAlignment="1">
      <alignment textRotation="90"/>
    </xf>
    <xf numFmtId="0" fontId="0" fillId="0" borderId="0" xfId="0" applyAlignment="1">
      <alignment vertical="center" wrapText="1"/>
    </xf>
    <xf numFmtId="0" fontId="11" fillId="7" borderId="6" xfId="0" applyFont="1" applyFill="1" applyBorder="1" applyAlignment="1">
      <alignment horizontal="justify" vertical="center" wrapText="1"/>
    </xf>
    <xf numFmtId="0" fontId="11" fillId="8" borderId="5" xfId="0" applyFont="1" applyFill="1" applyBorder="1" applyAlignment="1">
      <alignment horizontal="justify" vertical="center" wrapText="1"/>
    </xf>
    <xf numFmtId="0" fontId="11" fillId="9" borderId="14" xfId="0" applyFont="1" applyFill="1" applyBorder="1" applyAlignment="1">
      <alignment horizontal="justify" vertical="center" wrapText="1"/>
    </xf>
    <xf numFmtId="0" fontId="12" fillId="10" borderId="6"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0" borderId="14" xfId="0" applyFont="1" applyBorder="1" applyAlignment="1">
      <alignment horizontal="justify" vertical="center" wrapText="1"/>
    </xf>
    <xf numFmtId="0" fontId="12" fillId="11" borderId="6" xfId="0" applyFont="1" applyFill="1" applyBorder="1" applyAlignment="1">
      <alignment horizontal="justify" vertical="center" wrapText="1"/>
    </xf>
    <xf numFmtId="0" fontId="12" fillId="5" borderId="6" xfId="0" applyFont="1" applyFill="1" applyBorder="1" applyAlignment="1">
      <alignment horizontal="justify" vertical="center" wrapText="1"/>
    </xf>
    <xf numFmtId="0" fontId="12" fillId="8" borderId="6" xfId="0" applyFont="1" applyFill="1" applyBorder="1" applyAlignment="1">
      <alignment horizontal="justify" vertical="center" wrapText="1"/>
    </xf>
    <xf numFmtId="0" fontId="11" fillId="13" borderId="6" xfId="0" applyFont="1" applyFill="1" applyBorder="1" applyAlignment="1">
      <alignment horizontal="justify" vertical="center" wrapText="1"/>
    </xf>
    <xf numFmtId="0" fontId="11" fillId="14" borderId="5" xfId="0" applyFont="1" applyFill="1" applyBorder="1" applyAlignment="1">
      <alignment horizontal="justify" vertical="center" wrapText="1"/>
    </xf>
    <xf numFmtId="0" fontId="11" fillId="15" borderId="14" xfId="0" applyFont="1" applyFill="1" applyBorder="1" applyAlignment="1">
      <alignment horizontal="justify" vertical="center" wrapText="1"/>
    </xf>
    <xf numFmtId="0" fontId="12" fillId="16" borderId="6" xfId="0" applyFont="1" applyFill="1" applyBorder="1" applyAlignment="1">
      <alignment horizontal="justify" vertical="center" wrapText="1"/>
    </xf>
    <xf numFmtId="0" fontId="12" fillId="17" borderId="6" xfId="0" applyFont="1" applyFill="1" applyBorder="1" applyAlignment="1">
      <alignment horizontal="justify" vertical="center" wrapText="1"/>
    </xf>
    <xf numFmtId="0" fontId="11" fillId="0" borderId="5" xfId="0" applyFont="1" applyBorder="1" applyAlignment="1">
      <alignment horizontal="justify" vertical="center" wrapText="1"/>
    </xf>
    <xf numFmtId="0" fontId="12" fillId="5" borderId="5"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0" borderId="14" xfId="0" applyFont="1" applyBorder="1" applyAlignment="1">
      <alignment horizontal="justify" vertical="center" wrapText="1"/>
    </xf>
    <xf numFmtId="0" fontId="11" fillId="12" borderId="6" xfId="0" applyFont="1" applyFill="1" applyBorder="1" applyAlignment="1">
      <alignment horizontal="justify" vertical="center" wrapText="1"/>
    </xf>
    <xf numFmtId="0" fontId="11" fillId="18" borderId="5" xfId="0" applyFont="1" applyFill="1" applyBorder="1" applyAlignment="1">
      <alignment horizontal="justify" vertical="center" wrapText="1"/>
    </xf>
    <xf numFmtId="0" fontId="12" fillId="9" borderId="6" xfId="0" applyFont="1" applyFill="1" applyBorder="1" applyAlignment="1">
      <alignment horizontal="justify" vertical="center" wrapText="1"/>
    </xf>
    <xf numFmtId="16" fontId="11" fillId="0" borderId="5" xfId="0" applyNumberFormat="1" applyFont="1" applyBorder="1" applyAlignment="1">
      <alignment horizontal="justify" vertical="center" wrapText="1"/>
    </xf>
    <xf numFmtId="0" fontId="12" fillId="10" borderId="5" xfId="0" applyFont="1" applyFill="1" applyBorder="1" applyAlignment="1">
      <alignment horizontal="justify" vertical="center" wrapText="1"/>
    </xf>
    <xf numFmtId="0" fontId="12" fillId="11" borderId="5" xfId="0" applyFont="1" applyFill="1" applyBorder="1" applyAlignment="1">
      <alignment horizontal="justify" vertical="center" wrapText="1"/>
    </xf>
    <xf numFmtId="0" fontId="1" fillId="4" borderId="0" xfId="0" applyFont="1" applyFill="1" applyAlignment="1">
      <alignment vertical="top" wrapText="1"/>
    </xf>
    <xf numFmtId="17" fontId="1" fillId="4" borderId="0" xfId="0" applyNumberFormat="1" applyFont="1" applyFill="1" applyAlignment="1">
      <alignment horizontal="left" vertical="top" wrapText="1"/>
    </xf>
    <xf numFmtId="0" fontId="1" fillId="4" borderId="36" xfId="0" applyFont="1" applyFill="1" applyBorder="1" applyAlignment="1">
      <alignment vertical="center"/>
    </xf>
    <xf numFmtId="0" fontId="1" fillId="4" borderId="37" xfId="0" applyFont="1" applyFill="1" applyBorder="1" applyAlignment="1">
      <alignment vertical="center"/>
    </xf>
    <xf numFmtId="0" fontId="1" fillId="0" borderId="0" xfId="0" applyFont="1"/>
    <xf numFmtId="0" fontId="2" fillId="0" borderId="1" xfId="0" applyFont="1" applyBorder="1"/>
    <xf numFmtId="0" fontId="6" fillId="2" borderId="1" xfId="0" applyFont="1" applyFill="1" applyBorder="1" applyAlignment="1">
      <alignment horizontal="center" vertical="center" wrapText="1"/>
    </xf>
    <xf numFmtId="0" fontId="10" fillId="0" borderId="1" xfId="0" applyFont="1" applyBorder="1" applyAlignment="1">
      <alignment horizont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0" fillId="0" borderId="1" xfId="0" applyBorder="1"/>
    <xf numFmtId="0" fontId="4" fillId="4" borderId="0" xfId="0" applyFont="1" applyFill="1" applyAlignment="1">
      <alignment horizontal="left" vertical="center"/>
    </xf>
    <xf numFmtId="0" fontId="4" fillId="4" borderId="0" xfId="0" applyFont="1" applyFill="1" applyAlignment="1">
      <alignment vertical="center"/>
    </xf>
    <xf numFmtId="0" fontId="1" fillId="4" borderId="0" xfId="0" applyFont="1" applyFill="1" applyAlignment="1">
      <alignment horizontal="center" vertical="top" wrapText="1"/>
    </xf>
    <xf numFmtId="0" fontId="7" fillId="3" borderId="15" xfId="0" applyFont="1" applyFill="1" applyBorder="1" applyAlignment="1">
      <alignment vertical="center" wrapText="1"/>
    </xf>
    <xf numFmtId="0" fontId="7" fillId="3" borderId="37" xfId="0" applyFont="1" applyFill="1" applyBorder="1" applyAlignment="1">
      <alignment vertical="center" wrapText="1"/>
    </xf>
    <xf numFmtId="0" fontId="7" fillId="3" borderId="10" xfId="0" applyFont="1" applyFill="1" applyBorder="1" applyAlignment="1">
      <alignment vertical="center" wrapText="1"/>
    </xf>
    <xf numFmtId="0" fontId="7" fillId="3" borderId="0" xfId="0" applyFont="1" applyFill="1" applyAlignment="1">
      <alignment vertical="center" wrapText="1"/>
    </xf>
    <xf numFmtId="0" fontId="1" fillId="4" borderId="0" xfId="0" applyFont="1" applyFill="1" applyAlignment="1">
      <alignment vertical="center"/>
    </xf>
    <xf numFmtId="0" fontId="13" fillId="4" borderId="0" xfId="3" applyFill="1"/>
    <xf numFmtId="0" fontId="13" fillId="4" borderId="9" xfId="3" applyFill="1" applyBorder="1"/>
    <xf numFmtId="0" fontId="13" fillId="4" borderId="10" xfId="3" applyFill="1" applyBorder="1"/>
    <xf numFmtId="0" fontId="13" fillId="4" borderId="15" xfId="3" applyFill="1" applyBorder="1"/>
    <xf numFmtId="0" fontId="18" fillId="4" borderId="0" xfId="4" applyFill="1"/>
    <xf numFmtId="0" fontId="18" fillId="0" borderId="0" xfId="4"/>
    <xf numFmtId="0" fontId="20" fillId="20" borderId="39" xfId="5" applyFont="1" applyFill="1" applyBorder="1" applyAlignment="1">
      <alignment horizontal="center" vertical="center" wrapText="1"/>
    </xf>
    <xf numFmtId="0" fontId="20" fillId="20" borderId="38" xfId="5" applyFont="1" applyFill="1" applyBorder="1" applyAlignment="1">
      <alignment horizontal="center" vertical="center" wrapText="1"/>
    </xf>
    <xf numFmtId="0" fontId="20" fillId="20" borderId="40" xfId="5" applyFont="1" applyFill="1" applyBorder="1" applyAlignment="1">
      <alignment horizontal="center" vertical="center" wrapText="1"/>
    </xf>
    <xf numFmtId="0" fontId="21" fillId="21" borderId="4" xfId="5" applyFont="1" applyFill="1" applyBorder="1" applyAlignment="1">
      <alignment horizontal="center" vertical="center" wrapText="1"/>
    </xf>
    <xf numFmtId="0" fontId="3" fillId="4" borderId="1" xfId="5" applyFont="1" applyFill="1" applyBorder="1" applyAlignment="1">
      <alignment horizontal="center" vertical="center" wrapText="1"/>
    </xf>
    <xf numFmtId="0" fontId="3" fillId="4" borderId="1" xfId="5" applyFont="1" applyFill="1" applyBorder="1" applyAlignment="1">
      <alignment horizontal="justify" vertical="center" wrapText="1"/>
    </xf>
    <xf numFmtId="0" fontId="3" fillId="0" borderId="35" xfId="5" applyFont="1" applyBorder="1" applyAlignment="1">
      <alignment horizontal="justify" vertical="center" wrapText="1"/>
    </xf>
    <xf numFmtId="0" fontId="3" fillId="4" borderId="3" xfId="5" applyFont="1" applyFill="1" applyBorder="1" applyAlignment="1">
      <alignment horizontal="center" vertical="center" wrapText="1"/>
    </xf>
    <xf numFmtId="0" fontId="3" fillId="4" borderId="3" xfId="5" applyFont="1" applyFill="1" applyBorder="1" applyAlignment="1">
      <alignment horizontal="justify" vertical="center" wrapText="1"/>
    </xf>
    <xf numFmtId="0" fontId="3" fillId="4" borderId="3" xfId="5" applyFont="1" applyFill="1" applyBorder="1" applyAlignment="1">
      <alignment horizontal="left" vertical="center" wrapText="1"/>
    </xf>
    <xf numFmtId="0" fontId="23" fillId="4" borderId="0" xfId="6" applyFill="1"/>
    <xf numFmtId="0" fontId="23" fillId="0" borderId="0" xfId="6"/>
    <xf numFmtId="0" fontId="3" fillId="4" borderId="3" xfId="5" applyFont="1" applyFill="1" applyBorder="1" applyAlignment="1">
      <alignment vertical="center" wrapText="1"/>
    </xf>
    <xf numFmtId="0" fontId="3" fillId="4" borderId="35" xfId="5" applyFont="1" applyFill="1" applyBorder="1" applyAlignment="1">
      <alignment horizontal="justify" vertical="center" wrapText="1"/>
    </xf>
    <xf numFmtId="0" fontId="3" fillId="0" borderId="3" xfId="5" applyFont="1" applyBorder="1" applyAlignment="1">
      <alignment horizontal="left" vertical="center" wrapText="1"/>
    </xf>
    <xf numFmtId="0" fontId="3" fillId="4" borderId="35" xfId="5" applyFont="1" applyFill="1" applyBorder="1" applyAlignment="1">
      <alignment horizontal="justify" vertical="center"/>
    </xf>
    <xf numFmtId="0" fontId="3" fillId="4" borderId="1" xfId="5" applyFont="1" applyFill="1" applyBorder="1" applyAlignment="1">
      <alignment horizontal="left" vertical="center" wrapText="1"/>
    </xf>
    <xf numFmtId="0" fontId="13" fillId="4" borderId="0" xfId="3" applyFill="1" applyAlignment="1">
      <alignment vertical="center"/>
    </xf>
    <xf numFmtId="0" fontId="24" fillId="4" borderId="36" xfId="3" applyFont="1" applyFill="1" applyBorder="1"/>
    <xf numFmtId="0" fontId="24" fillId="4" borderId="0" xfId="3" applyFont="1" applyFill="1"/>
    <xf numFmtId="0" fontId="13" fillId="4" borderId="37" xfId="3" applyFill="1" applyBorder="1"/>
    <xf numFmtId="0" fontId="25" fillId="4" borderId="0" xfId="3" applyFont="1" applyFill="1"/>
    <xf numFmtId="0" fontId="3" fillId="0" borderId="1" xfId="0" applyFont="1" applyBorder="1" applyAlignment="1">
      <alignment horizontal="center" vertical="center"/>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3" fillId="0" borderId="1" xfId="6" applyFont="1" applyBorder="1" applyAlignment="1">
      <alignment horizontal="center" vertical="center" wrapText="1"/>
    </xf>
    <xf numFmtId="0" fontId="29" fillId="0" borderId="1" xfId="0" applyFont="1" applyBorder="1" applyAlignment="1">
      <alignment horizontal="center" vertical="center" textRotation="90" wrapText="1"/>
    </xf>
    <xf numFmtId="0" fontId="29" fillId="0" borderId="1" xfId="0" applyFont="1" applyBorder="1" applyAlignment="1">
      <alignment horizontal="center" vertical="center"/>
    </xf>
    <xf numFmtId="0" fontId="8" fillId="0" borderId="1" xfId="3" applyFont="1" applyBorder="1" applyAlignment="1">
      <alignment horizontal="center" vertical="center" wrapText="1"/>
    </xf>
    <xf numFmtId="0" fontId="3" fillId="0" borderId="1" xfId="3" applyFont="1" applyBorder="1" applyAlignment="1">
      <alignment horizontal="center" vertical="center" wrapText="1"/>
    </xf>
    <xf numFmtId="0" fontId="3" fillId="4" borderId="1" xfId="3" applyFont="1" applyFill="1" applyBorder="1" applyAlignment="1">
      <alignment horizontal="center" vertical="center" wrapText="1"/>
    </xf>
    <xf numFmtId="0" fontId="3" fillId="0" borderId="1" xfId="3" applyFont="1" applyBorder="1" applyAlignment="1">
      <alignment horizontal="center" vertical="center"/>
    </xf>
    <xf numFmtId="0" fontId="29" fillId="23" borderId="1" xfId="0" applyFont="1" applyFill="1" applyBorder="1" applyAlignment="1">
      <alignment horizontal="center" vertical="center" textRotation="90" wrapText="1"/>
    </xf>
    <xf numFmtId="0" fontId="3" fillId="0" borderId="1" xfId="3" applyFont="1" applyBorder="1" applyAlignment="1">
      <alignment horizontal="center" vertical="center" textRotation="90" wrapText="1"/>
    </xf>
    <xf numFmtId="0" fontId="3" fillId="0" borderId="1" xfId="7" applyFont="1" applyBorder="1" applyAlignment="1" applyProtection="1">
      <alignment horizontal="center" vertical="center" wrapText="1"/>
      <protection hidden="1"/>
    </xf>
    <xf numFmtId="0" fontId="3" fillId="0" borderId="1" xfId="6" applyFont="1" applyBorder="1" applyAlignment="1">
      <alignment horizontal="center" vertical="center"/>
    </xf>
    <xf numFmtId="0" fontId="29" fillId="0" borderId="1" xfId="0" applyFont="1" applyBorder="1" applyAlignment="1">
      <alignment horizontal="center" vertical="center" wrapText="1"/>
    </xf>
    <xf numFmtId="0" fontId="3" fillId="0" borderId="1" xfId="6" applyFont="1" applyBorder="1" applyAlignment="1">
      <alignment horizontal="center" vertical="center" textRotation="90" wrapText="1"/>
    </xf>
    <xf numFmtId="0" fontId="8" fillId="4" borderId="1" xfId="6" applyFont="1" applyFill="1" applyBorder="1" applyAlignment="1">
      <alignment horizontal="center" vertical="center" wrapText="1"/>
    </xf>
    <xf numFmtId="0" fontId="3" fillId="4" borderId="1" xfId="6" applyFont="1" applyFill="1" applyBorder="1" applyAlignment="1">
      <alignment horizontal="center" vertical="center" wrapText="1"/>
    </xf>
    <xf numFmtId="0" fontId="3" fillId="4" borderId="1" xfId="6" applyFont="1" applyFill="1" applyBorder="1" applyAlignment="1">
      <alignment horizontal="center" vertical="center"/>
    </xf>
    <xf numFmtId="0" fontId="3" fillId="0" borderId="1" xfId="6" applyFont="1" applyBorder="1" applyAlignment="1" applyProtection="1">
      <alignment horizontal="center" vertical="center" wrapText="1"/>
      <protection locked="0"/>
    </xf>
    <xf numFmtId="0" fontId="3" fillId="4" borderId="1" xfId="7" applyFont="1" applyFill="1" applyBorder="1" applyAlignment="1" applyProtection="1">
      <alignment horizontal="center" vertical="center" wrapText="1"/>
      <protection hidden="1"/>
    </xf>
    <xf numFmtId="0" fontId="29" fillId="0" borderId="1" xfId="6" applyFont="1" applyBorder="1" applyAlignment="1">
      <alignment horizontal="center" vertical="center" wrapText="1"/>
    </xf>
    <xf numFmtId="0" fontId="29" fillId="0" borderId="1" xfId="0" applyFont="1" applyBorder="1" applyAlignment="1">
      <alignment horizontal="left" vertical="center" wrapText="1"/>
    </xf>
    <xf numFmtId="0" fontId="3" fillId="4" borderId="1" xfId="6" applyFont="1" applyFill="1" applyBorder="1" applyAlignment="1">
      <alignment horizontal="center" vertical="center" textRotation="90" wrapText="1"/>
    </xf>
    <xf numFmtId="0" fontId="8" fillId="5"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3"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3" fillId="0" borderId="1" xfId="0" applyFont="1" applyBorder="1" applyAlignment="1">
      <alignment horizontal="left" vertical="center" wrapText="1"/>
    </xf>
    <xf numFmtId="0" fontId="21" fillId="0" borderId="1" xfId="0" applyFont="1" applyBorder="1" applyAlignment="1">
      <alignment horizontal="center" vertical="center" wrapText="1"/>
    </xf>
    <xf numFmtId="0" fontId="29" fillId="0" borderId="1" xfId="0" applyFont="1" applyBorder="1"/>
    <xf numFmtId="0" fontId="29" fillId="0" borderId="1" xfId="0" applyFont="1" applyBorder="1" applyAlignment="1">
      <alignment vertical="center" wrapText="1"/>
    </xf>
    <xf numFmtId="0" fontId="3" fillId="0" borderId="1" xfId="0" applyFont="1" applyBorder="1" applyAlignment="1">
      <alignment vertical="center"/>
    </xf>
    <xf numFmtId="0" fontId="3" fillId="4" borderId="1" xfId="0" applyFont="1" applyFill="1" applyBorder="1" applyAlignment="1">
      <alignment vertical="center"/>
    </xf>
    <xf numFmtId="0" fontId="3" fillId="2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8" fillId="4" borderId="1" xfId="3"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9" fillId="23" borderId="1" xfId="0" applyFont="1" applyFill="1" applyBorder="1" applyAlignment="1">
      <alignment horizontal="center" vertical="center"/>
    </xf>
    <xf numFmtId="0" fontId="29" fillId="0" borderId="1" xfId="0" applyFont="1" applyBorder="1" applyAlignment="1">
      <alignment wrapText="1"/>
    </xf>
    <xf numFmtId="0" fontId="29" fillId="2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 fillId="0" borderId="1" xfId="0" applyFont="1" applyBorder="1"/>
    <xf numFmtId="0" fontId="21" fillId="5" borderId="1" xfId="0" applyFont="1" applyFill="1" applyBorder="1" applyAlignment="1">
      <alignment horizontal="center" vertical="center" wrapText="1"/>
    </xf>
    <xf numFmtId="0" fontId="0" fillId="0" borderId="1" xfId="0" applyBorder="1" applyAlignment="1">
      <alignment horizontal="center" vertical="center"/>
    </xf>
    <xf numFmtId="0" fontId="0" fillId="5" borderId="0" xfId="0" applyFill="1" applyAlignment="1">
      <alignment horizontal="center" vertical="center" wrapText="1"/>
    </xf>
    <xf numFmtId="0" fontId="0" fillId="11" borderId="0" xfId="0" applyFill="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1" fillId="4" borderId="41" xfId="5" applyFont="1" applyFill="1" applyBorder="1" applyAlignment="1">
      <alignment horizontal="center" vertical="center" wrapText="1"/>
    </xf>
    <xf numFmtId="0" fontId="1" fillId="4" borderId="42" xfId="5" applyFont="1" applyFill="1" applyBorder="1" applyAlignment="1">
      <alignment horizontal="center" vertical="center" wrapText="1"/>
    </xf>
    <xf numFmtId="0" fontId="1" fillId="4" borderId="43" xfId="5" applyFont="1" applyFill="1" applyBorder="1" applyAlignment="1">
      <alignment horizontal="center" vertical="center" wrapText="1"/>
    </xf>
    <xf numFmtId="0" fontId="26" fillId="4" borderId="36" xfId="3" applyFont="1" applyFill="1" applyBorder="1" applyAlignment="1">
      <alignment horizontal="center" vertical="top" wrapText="1"/>
    </xf>
    <xf numFmtId="0" fontId="26" fillId="4" borderId="0" xfId="3" applyFont="1" applyFill="1" applyAlignment="1">
      <alignment horizontal="center" vertical="top" wrapText="1"/>
    </xf>
    <xf numFmtId="0" fontId="26" fillId="4" borderId="37" xfId="3" applyFont="1" applyFill="1" applyBorder="1" applyAlignment="1">
      <alignment horizontal="center" vertical="top" wrapText="1"/>
    </xf>
    <xf numFmtId="0" fontId="26" fillId="4" borderId="12" xfId="3" applyFont="1" applyFill="1" applyBorder="1" applyAlignment="1">
      <alignment horizontal="center" vertical="top" wrapText="1"/>
    </xf>
    <xf numFmtId="0" fontId="10" fillId="4" borderId="13" xfId="3" applyFont="1" applyFill="1" applyBorder="1" applyAlignment="1">
      <alignment horizontal="center" vertical="top" wrapText="1"/>
    </xf>
    <xf numFmtId="0" fontId="10" fillId="4" borderId="5" xfId="3" applyFont="1" applyFill="1" applyBorder="1" applyAlignment="1">
      <alignment horizontal="center" vertical="top" wrapText="1"/>
    </xf>
    <xf numFmtId="0" fontId="1" fillId="4" borderId="0" xfId="0" applyFont="1" applyFill="1" applyAlignment="1">
      <alignment horizontal="center" vertical="top" wrapText="1"/>
    </xf>
    <xf numFmtId="0" fontId="1" fillId="4" borderId="37"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1" applyFont="1" applyFill="1" applyBorder="1" applyAlignment="1" applyProtection="1">
      <alignment horizontal="center" vertical="center"/>
      <protection hidden="1"/>
    </xf>
    <xf numFmtId="0" fontId="8" fillId="2" borderId="1" xfId="1" applyFont="1" applyFill="1" applyBorder="1" applyAlignment="1" applyProtection="1">
      <alignment horizontal="center" vertical="center" wrapText="1"/>
      <protection hidden="1"/>
    </xf>
    <xf numFmtId="0" fontId="9" fillId="2" borderId="1" xfId="1" applyFont="1" applyFill="1" applyBorder="1" applyAlignment="1" applyProtection="1">
      <alignment horizontal="center" vertical="center" wrapText="1"/>
      <protection hidden="1"/>
    </xf>
    <xf numFmtId="0" fontId="7" fillId="3"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5" xfId="0" applyFont="1" applyFill="1" applyBorder="1" applyAlignment="1">
      <alignment horizontal="center"/>
    </xf>
    <xf numFmtId="0" fontId="2" fillId="4" borderId="36" xfId="0" applyFont="1" applyFill="1" applyBorder="1" applyAlignment="1">
      <alignment horizontal="center"/>
    </xf>
    <xf numFmtId="0" fontId="2" fillId="4" borderId="0" xfId="0" applyFont="1" applyFill="1" applyAlignment="1">
      <alignment horizontal="center"/>
    </xf>
    <xf numFmtId="0" fontId="2" fillId="4" borderId="37"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5" xfId="0" applyFont="1" applyFill="1" applyBorder="1" applyAlignment="1">
      <alignment horizontal="center"/>
    </xf>
    <xf numFmtId="0" fontId="1" fillId="4" borderId="36" xfId="0" applyFont="1" applyFill="1" applyBorder="1" applyAlignment="1">
      <alignment horizontal="left" vertical="center"/>
    </xf>
    <xf numFmtId="0" fontId="1" fillId="4" borderId="0" xfId="0" applyFont="1" applyFill="1" applyAlignment="1">
      <alignment horizontal="left" vertical="center"/>
    </xf>
    <xf numFmtId="0" fontId="3" fillId="0" borderId="1" xfId="0" applyFont="1" applyBorder="1" applyAlignment="1">
      <alignment horizontal="center"/>
    </xf>
    <xf numFmtId="0" fontId="8" fillId="0" borderId="1" xfId="0" applyFont="1" applyBorder="1" applyAlignment="1">
      <alignment horizontal="center" vertical="center" wrapText="1"/>
    </xf>
    <xf numFmtId="0" fontId="27"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27" fillId="0" borderId="1" xfId="0" applyFont="1" applyBorder="1" applyAlignment="1">
      <alignment textRotation="90"/>
    </xf>
    <xf numFmtId="0" fontId="8"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1" xfId="0" applyFont="1" applyBorder="1" applyAlignment="1">
      <alignment horizontal="center" vertical="center"/>
    </xf>
    <xf numFmtId="0" fontId="8" fillId="0" borderId="1" xfId="3"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9" fillId="0" borderId="1" xfId="0" applyFont="1" applyBorder="1"/>
    <xf numFmtId="0" fontId="7" fillId="3" borderId="9"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7" fillId="2" borderId="0" xfId="0" applyFont="1" applyFill="1" applyAlignment="1">
      <alignment horizontal="center" vertical="center"/>
    </xf>
    <xf numFmtId="0" fontId="17" fillId="2" borderId="2"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1" applyFont="1" applyFill="1" applyBorder="1" applyAlignment="1" applyProtection="1">
      <alignment horizontal="center" vertical="center" wrapText="1"/>
      <protection hidden="1"/>
    </xf>
    <xf numFmtId="9" fontId="14" fillId="2" borderId="1" xfId="2"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1" applyFont="1" applyFill="1" applyBorder="1" applyAlignment="1" applyProtection="1">
      <alignment horizontal="center" vertical="center"/>
      <protection hidden="1"/>
    </xf>
    <xf numFmtId="0" fontId="16" fillId="2" borderId="1" xfId="1" applyFont="1" applyFill="1" applyBorder="1" applyAlignment="1" applyProtection="1">
      <alignment horizontal="center" vertical="center" wrapText="1"/>
      <protection hidden="1"/>
    </xf>
    <xf numFmtId="0" fontId="12" fillId="11" borderId="22" xfId="0" applyFont="1" applyFill="1" applyBorder="1" applyAlignment="1">
      <alignment horizontal="justify" vertical="center" wrapText="1"/>
    </xf>
    <xf numFmtId="0" fontId="12" fillId="11" borderId="8" xfId="0" applyFont="1" applyFill="1" applyBorder="1" applyAlignment="1">
      <alignment horizontal="justify" vertical="center" wrapText="1"/>
    </xf>
    <xf numFmtId="0" fontId="12" fillId="11" borderId="23" xfId="0" applyFont="1" applyFill="1" applyBorder="1" applyAlignment="1">
      <alignment horizontal="justify" vertical="center" wrapText="1"/>
    </xf>
    <xf numFmtId="0" fontId="12" fillId="0" borderId="22"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16"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34" xfId="0" applyFont="1" applyBorder="1" applyAlignment="1">
      <alignment horizontal="justify" vertical="center" wrapText="1"/>
    </xf>
    <xf numFmtId="0" fontId="12" fillId="5" borderId="22" xfId="0" applyFont="1" applyFill="1" applyBorder="1" applyAlignment="1">
      <alignment horizontal="justify" vertical="center" wrapText="1"/>
    </xf>
    <xf numFmtId="0" fontId="12" fillId="5" borderId="8" xfId="0" applyFont="1" applyFill="1" applyBorder="1" applyAlignment="1">
      <alignment horizontal="justify" vertical="center" wrapText="1"/>
    </xf>
    <xf numFmtId="0" fontId="12" fillId="5" borderId="23" xfId="0" applyFont="1" applyFill="1" applyBorder="1" applyAlignment="1">
      <alignment horizontal="justify" vertical="center" wrapText="1"/>
    </xf>
    <xf numFmtId="0" fontId="11" fillId="8" borderId="9" xfId="0" applyFont="1" applyFill="1" applyBorder="1" applyAlignment="1">
      <alignment horizontal="justify" vertical="center" wrapText="1"/>
    </xf>
    <xf numFmtId="0" fontId="11" fillId="8" borderId="10" xfId="0" applyFont="1" applyFill="1" applyBorder="1" applyAlignment="1">
      <alignment horizontal="justify" vertical="center" wrapText="1"/>
    </xf>
    <xf numFmtId="0" fontId="11" fillId="8" borderId="15" xfId="0" applyFont="1" applyFill="1" applyBorder="1" applyAlignment="1">
      <alignment horizontal="justify" vertical="center" wrapText="1"/>
    </xf>
    <xf numFmtId="0" fontId="11" fillId="8" borderId="12" xfId="0" applyFont="1" applyFill="1" applyBorder="1" applyAlignment="1">
      <alignment horizontal="justify" vertical="center" wrapText="1"/>
    </xf>
    <xf numFmtId="0" fontId="11" fillId="8" borderId="13" xfId="0" applyFont="1" applyFill="1" applyBorder="1" applyAlignment="1">
      <alignment horizontal="justify" vertical="center" wrapText="1"/>
    </xf>
    <xf numFmtId="0" fontId="11" fillId="8" borderId="5" xfId="0" applyFont="1" applyFill="1" applyBorder="1" applyAlignment="1">
      <alignment horizontal="justify" vertical="center" wrapText="1"/>
    </xf>
    <xf numFmtId="0" fontId="11" fillId="19" borderId="7" xfId="0" applyFont="1" applyFill="1" applyBorder="1" applyAlignment="1">
      <alignment horizontal="justify" vertical="center" wrapText="1"/>
    </xf>
    <xf numFmtId="0" fontId="11" fillId="19" borderId="6" xfId="0" applyFont="1" applyFill="1" applyBorder="1" applyAlignment="1">
      <alignment horizontal="justify" vertical="center" wrapText="1"/>
    </xf>
    <xf numFmtId="0" fontId="11" fillId="8" borderId="7" xfId="0" applyFont="1" applyFill="1" applyBorder="1" applyAlignment="1">
      <alignment horizontal="justify" vertical="center" wrapText="1"/>
    </xf>
    <xf numFmtId="0" fontId="11" fillId="8" borderId="6" xfId="0" applyFont="1" applyFill="1" applyBorder="1" applyAlignment="1">
      <alignment horizontal="justify" vertical="center" wrapText="1"/>
    </xf>
    <xf numFmtId="0" fontId="11" fillId="18" borderId="30" xfId="0" applyFont="1" applyFill="1" applyBorder="1" applyAlignment="1">
      <alignment horizontal="justify" vertical="center" wrapText="1"/>
    </xf>
    <xf numFmtId="0" fontId="11" fillId="18" borderId="16" xfId="0" applyFont="1" applyFill="1" applyBorder="1" applyAlignment="1">
      <alignment horizontal="justify" vertical="center" wrapText="1"/>
    </xf>
    <xf numFmtId="0" fontId="12" fillId="10" borderId="7" xfId="0" applyFont="1" applyFill="1" applyBorder="1" applyAlignment="1">
      <alignment horizontal="justify" vertical="center" wrapText="1"/>
    </xf>
    <xf numFmtId="0" fontId="12" fillId="10" borderId="23" xfId="0" applyFont="1" applyFill="1" applyBorder="1" applyAlignment="1">
      <alignment horizontal="justify" vertical="center" wrapText="1"/>
    </xf>
    <xf numFmtId="0" fontId="12" fillId="0" borderId="7"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9" borderId="9" xfId="0" applyFont="1" applyFill="1" applyBorder="1" applyAlignment="1">
      <alignment horizontal="justify" vertical="center" wrapText="1"/>
    </xf>
    <xf numFmtId="0" fontId="11" fillId="9" borderId="10" xfId="0" applyFont="1" applyFill="1" applyBorder="1" applyAlignment="1">
      <alignment horizontal="justify" vertical="center" wrapText="1"/>
    </xf>
    <xf numFmtId="0" fontId="11" fillId="9" borderId="11" xfId="0" applyFont="1" applyFill="1" applyBorder="1" applyAlignment="1">
      <alignment horizontal="justify" vertical="center" wrapText="1"/>
    </xf>
    <xf numFmtId="0" fontId="11" fillId="9" borderId="12" xfId="0" applyFont="1" applyFill="1" applyBorder="1" applyAlignment="1">
      <alignment horizontal="justify" vertical="center" wrapText="1"/>
    </xf>
    <xf numFmtId="0" fontId="11" fillId="9" borderId="13" xfId="0" applyFont="1" applyFill="1" applyBorder="1" applyAlignment="1">
      <alignment horizontal="justify" vertical="center" wrapText="1"/>
    </xf>
    <xf numFmtId="0" fontId="11" fillId="9" borderId="14" xfId="0" applyFont="1" applyFill="1" applyBorder="1" applyAlignment="1">
      <alignment horizontal="justify" vertical="center" wrapText="1"/>
    </xf>
    <xf numFmtId="0" fontId="11" fillId="8" borderId="11" xfId="0" applyFont="1" applyFill="1" applyBorder="1" applyAlignment="1">
      <alignment horizontal="justify" vertical="center" wrapText="1"/>
    </xf>
    <xf numFmtId="0" fontId="11" fillId="8" borderId="17" xfId="0" applyFont="1" applyFill="1" applyBorder="1" applyAlignment="1">
      <alignment horizontal="justify" vertical="center" wrapText="1"/>
    </xf>
    <xf numFmtId="0" fontId="11" fillId="8" borderId="24" xfId="0" applyFont="1" applyFill="1" applyBorder="1" applyAlignment="1">
      <alignment horizontal="justify" vertical="center" wrapText="1"/>
    </xf>
    <xf numFmtId="0" fontId="11" fillId="8" borderId="18" xfId="0" applyFont="1" applyFill="1" applyBorder="1" applyAlignment="1">
      <alignment horizontal="justify" vertical="center" wrapText="1"/>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23" xfId="0" applyFont="1" applyBorder="1" applyAlignment="1">
      <alignment horizontal="justify" vertical="center" wrapText="1"/>
    </xf>
    <xf numFmtId="0" fontId="12" fillId="12" borderId="22" xfId="0" applyFont="1" applyFill="1" applyBorder="1" applyAlignment="1">
      <alignment horizontal="justify" vertical="center" wrapText="1"/>
    </xf>
    <xf numFmtId="0" fontId="12" fillId="12" borderId="8" xfId="0" applyFont="1" applyFill="1" applyBorder="1" applyAlignment="1">
      <alignment horizontal="justify" vertical="center" wrapText="1"/>
    </xf>
    <xf numFmtId="0" fontId="12" fillId="12" borderId="6" xfId="0" applyFont="1" applyFill="1" applyBorder="1" applyAlignment="1">
      <alignment horizontal="justify" vertical="center" wrapText="1"/>
    </xf>
    <xf numFmtId="0" fontId="11" fillId="6" borderId="9" xfId="0" applyFont="1" applyFill="1" applyBorder="1" applyAlignment="1">
      <alignment horizontal="justify" vertical="center" wrapText="1"/>
    </xf>
    <xf numFmtId="0" fontId="11" fillId="6" borderId="10" xfId="0" applyFont="1" applyFill="1" applyBorder="1" applyAlignment="1">
      <alignment horizontal="justify" vertical="center" wrapText="1"/>
    </xf>
    <xf numFmtId="0" fontId="11" fillId="6" borderId="11" xfId="0" applyFont="1" applyFill="1" applyBorder="1" applyAlignment="1">
      <alignment horizontal="justify" vertical="center" wrapText="1"/>
    </xf>
    <xf numFmtId="0" fontId="11" fillId="6" borderId="12" xfId="0" applyFont="1" applyFill="1" applyBorder="1" applyAlignment="1">
      <alignment horizontal="justify" vertical="center" wrapText="1"/>
    </xf>
    <xf numFmtId="0" fontId="11" fillId="6" borderId="13" xfId="0" applyFont="1" applyFill="1" applyBorder="1" applyAlignment="1">
      <alignment horizontal="justify" vertical="center" wrapText="1"/>
    </xf>
    <xf numFmtId="0" fontId="11" fillId="6" borderId="14" xfId="0" applyFont="1" applyFill="1" applyBorder="1" applyAlignment="1">
      <alignment horizontal="justify" vertical="center" wrapText="1"/>
    </xf>
    <xf numFmtId="0" fontId="11" fillId="12" borderId="9" xfId="0" applyFont="1" applyFill="1" applyBorder="1" applyAlignment="1">
      <alignment horizontal="justify" vertical="center" wrapText="1"/>
    </xf>
    <xf numFmtId="0" fontId="11" fillId="12" borderId="10" xfId="0" applyFont="1" applyFill="1" applyBorder="1" applyAlignment="1">
      <alignment horizontal="justify" vertical="center" wrapText="1"/>
    </xf>
    <xf numFmtId="0" fontId="11" fillId="12" borderId="11" xfId="0" applyFont="1" applyFill="1" applyBorder="1" applyAlignment="1">
      <alignment horizontal="justify" vertical="center" wrapText="1"/>
    </xf>
    <xf numFmtId="0" fontId="11" fillId="12" borderId="12" xfId="0" applyFont="1" applyFill="1" applyBorder="1" applyAlignment="1">
      <alignment horizontal="justify" vertical="center" wrapText="1"/>
    </xf>
    <xf numFmtId="0" fontId="11" fillId="12" borderId="13" xfId="0" applyFont="1" applyFill="1" applyBorder="1" applyAlignment="1">
      <alignment horizontal="justify" vertical="center" wrapText="1"/>
    </xf>
    <xf numFmtId="0" fontId="11" fillId="12" borderId="14" xfId="0" applyFont="1" applyFill="1" applyBorder="1" applyAlignment="1">
      <alignment horizontal="justify" vertical="center" wrapText="1"/>
    </xf>
    <xf numFmtId="0" fontId="11" fillId="14" borderId="9" xfId="0" applyFont="1" applyFill="1" applyBorder="1" applyAlignment="1">
      <alignment horizontal="justify" vertical="center" wrapText="1"/>
    </xf>
    <xf numFmtId="0" fontId="11" fillId="14" borderId="10" xfId="0" applyFont="1" applyFill="1" applyBorder="1" applyAlignment="1">
      <alignment horizontal="justify" vertical="center" wrapText="1"/>
    </xf>
    <xf numFmtId="0" fontId="11" fillId="14" borderId="15" xfId="0" applyFont="1" applyFill="1" applyBorder="1" applyAlignment="1">
      <alignment horizontal="justify" vertical="center" wrapText="1"/>
    </xf>
    <xf numFmtId="0" fontId="11" fillId="14" borderId="12" xfId="0" applyFont="1" applyFill="1" applyBorder="1" applyAlignment="1">
      <alignment horizontal="justify" vertical="center" wrapText="1"/>
    </xf>
    <xf numFmtId="0" fontId="11" fillId="14" borderId="13" xfId="0" applyFont="1" applyFill="1" applyBorder="1" applyAlignment="1">
      <alignment horizontal="justify" vertical="center" wrapText="1"/>
    </xf>
    <xf numFmtId="0" fontId="11" fillId="14" borderId="5" xfId="0" applyFont="1" applyFill="1" applyBorder="1" applyAlignment="1">
      <alignment horizontal="justify" vertical="center" wrapText="1"/>
    </xf>
    <xf numFmtId="0" fontId="11" fillId="6" borderId="17" xfId="0" applyFont="1" applyFill="1" applyBorder="1" applyAlignment="1">
      <alignment horizontal="justify" vertical="center" wrapText="1"/>
    </xf>
    <xf numFmtId="0" fontId="11" fillId="6" borderId="18" xfId="0" applyFont="1" applyFill="1" applyBorder="1" applyAlignment="1">
      <alignment horizontal="justify" vertical="center" wrapText="1"/>
    </xf>
    <xf numFmtId="0" fontId="11" fillId="14" borderId="19" xfId="0" applyFont="1" applyFill="1" applyBorder="1" applyAlignment="1">
      <alignment horizontal="justify" vertical="center" wrapText="1"/>
    </xf>
    <xf numFmtId="0" fontId="11" fillId="14" borderId="20" xfId="0" applyFont="1" applyFill="1" applyBorder="1" applyAlignment="1">
      <alignment horizontal="justify" vertical="center" wrapText="1"/>
    </xf>
    <xf numFmtId="0" fontId="11" fillId="14" borderId="21" xfId="0" applyFont="1" applyFill="1" applyBorder="1" applyAlignment="1">
      <alignment horizontal="justify" vertical="center" wrapText="1"/>
    </xf>
    <xf numFmtId="0" fontId="12" fillId="11" borderId="7" xfId="0" applyFont="1" applyFill="1" applyBorder="1" applyAlignment="1">
      <alignment horizontal="justify" vertical="center" wrapText="1"/>
    </xf>
    <xf numFmtId="0" fontId="12" fillId="10" borderId="22" xfId="0" applyFont="1" applyFill="1" applyBorder="1" applyAlignment="1">
      <alignment horizontal="justify" vertical="center" wrapText="1"/>
    </xf>
  </cellXfs>
  <cellStyles count="8">
    <cellStyle name="Normal" xfId="0" builtinId="0"/>
    <cellStyle name="Normal 2" xfId="1" xr:uid="{00000000-0005-0000-0000-000001000000}"/>
    <cellStyle name="Normal 2 2" xfId="7" xr:uid="{00000000-0005-0000-0000-000002000000}"/>
    <cellStyle name="Normal 2 2 3" xfId="3" xr:uid="{00000000-0005-0000-0000-000003000000}"/>
    <cellStyle name="Normal 3" xfId="6" xr:uid="{00000000-0005-0000-0000-000004000000}"/>
    <cellStyle name="Normal 4" xfId="4" xr:uid="{00000000-0005-0000-0000-000005000000}"/>
    <cellStyle name="Normal 4 2" xfId="5" xr:uid="{00000000-0005-0000-0000-000006000000}"/>
    <cellStyle name="Porcentaje" xfId="2" builtinId="5"/>
  </cellStyles>
  <dxfs count="375">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7B7B7B"/>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patternType="solid">
          <bgColor rgb="FF00B050"/>
        </patternFill>
      </fill>
    </dxf>
    <dxf>
      <fill>
        <patternFill patternType="solid">
          <fgColor rgb="FFFF0000"/>
          <bgColor rgb="FFFF0000"/>
        </patternFill>
      </fill>
    </dxf>
    <dxf>
      <fill>
        <patternFill patternType="solid">
          <fgColor rgb="FFFFFF00"/>
          <bgColor rgb="FFFFFF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7B7B7B"/>
          <bgColor rgb="FF00B050"/>
        </patternFill>
      </fill>
    </dxf>
    <dxf>
      <fill>
        <patternFill>
          <bgColor rgb="FFFF0000"/>
        </patternFill>
      </fill>
    </dxf>
    <dxf>
      <fill>
        <patternFill>
          <bgColor rgb="FFFFFF00"/>
        </patternFill>
      </fill>
    </dxf>
    <dxf>
      <fill>
        <patternFill>
          <bgColor rgb="FF00B050"/>
        </patternFill>
      </fill>
    </dxf>
    <dxf>
      <fill>
        <patternFill patternType="solid">
          <fgColor theme="6"/>
          <bgColor theme="6"/>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7B7B7B"/>
        </patternFill>
      </fill>
    </dxf>
    <dxf>
      <fill>
        <patternFill patternType="solid">
          <fgColor rgb="FF76923C"/>
          <bgColor rgb="FF76923C"/>
        </patternFill>
      </fill>
    </dxf>
    <dxf>
      <fill>
        <patternFill patternType="solid">
          <fgColor rgb="FF7B7B7B"/>
          <bgColor rgb="FF00B05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7B7B7B"/>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00B05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bgColor rgb="FF00B050"/>
        </patternFill>
      </fill>
    </dxf>
    <dxf>
      <fill>
        <patternFill patternType="solid">
          <bgColor rgb="FF00B050"/>
        </patternFill>
      </fill>
    </dxf>
    <dxf>
      <fill>
        <patternFill patternType="solid">
          <fgColor theme="6"/>
          <bgColor theme="6"/>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7B7B7B"/>
          <bgColor rgb="FF00B050"/>
        </patternFill>
      </fill>
    </dxf>
    <dxf>
      <fill>
        <patternFill>
          <bgColor rgb="FFFFFF00"/>
        </patternFill>
      </fill>
    </dxf>
    <dxf>
      <fill>
        <patternFill>
          <bgColor rgb="FF00B05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00B050"/>
        </patternFill>
      </fill>
    </dxf>
    <dxf>
      <fill>
        <patternFill>
          <bgColor rgb="FFFFFF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bgColor rgb="FFFF0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76923C"/>
          <bgColor rgb="FF76923C"/>
        </patternFill>
      </fill>
    </dxf>
    <dxf>
      <fill>
        <patternFill>
          <bgColor rgb="FFFF0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76923C"/>
          <bgColor rgb="FF76923C"/>
        </patternFill>
      </fill>
    </dxf>
    <dxf>
      <fill>
        <patternFill patternType="solid">
          <fgColor rgb="FF76923C"/>
          <bgColor rgb="FF76923C"/>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FF0000"/>
        </patternFill>
      </fill>
    </dxf>
    <dxf>
      <fill>
        <patternFill>
          <bgColor rgb="FF00B050"/>
        </patternFill>
      </fill>
    </dxf>
    <dxf>
      <fill>
        <patternFill patternType="solid">
          <bgColor rgb="FF00B050"/>
        </patternFill>
      </fill>
    </dxf>
    <dxf>
      <fill>
        <patternFill patternType="solid">
          <fgColor rgb="FFFF0000"/>
          <bgColor rgb="FFFF0000"/>
        </patternFill>
      </fill>
    </dxf>
    <dxf>
      <fill>
        <patternFill patternType="solid">
          <fgColor rgb="FFFFFF00"/>
          <bgColor rgb="FFFFFF00"/>
        </patternFill>
      </fill>
    </dxf>
    <dxf>
      <fill>
        <patternFill>
          <bgColor rgb="FFFF0000"/>
        </patternFill>
      </fill>
    </dxf>
    <dxf>
      <fill>
        <patternFill>
          <bgColor rgb="FFFFFF00"/>
        </patternFill>
      </fill>
    </dxf>
    <dxf>
      <fill>
        <patternFill>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patternType="solid">
          <fgColor rgb="FFFFFF00"/>
          <bgColor rgb="FFFFFF00"/>
        </patternFill>
      </fill>
    </dxf>
    <dxf>
      <fill>
        <patternFill patternType="solid">
          <bgColor rgb="FF00B05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solid">
          <fgColor rgb="FF76923C"/>
          <bgColor rgb="FF76923C"/>
        </patternFill>
      </fill>
    </dxf>
    <dxf>
      <fill>
        <patternFill patternType="solid">
          <fgColor rgb="FFFFFF00"/>
          <bgColor rgb="FFFFFF0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FF0000"/>
        </patternFill>
      </fill>
    </dxf>
    <dxf>
      <fill>
        <patternFill patternType="solid">
          <fgColor rgb="FFFFFF00"/>
          <bgColor rgb="FFFFFF00"/>
        </patternFill>
      </fill>
    </dxf>
    <dxf>
      <fill>
        <patternFill patternType="solid">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76923C"/>
          <bgColor rgb="FF76923C"/>
        </patternFill>
      </fill>
    </dxf>
    <dxf>
      <fill>
        <patternFill patternType="solid">
          <fgColor rgb="FFFF0000"/>
          <bgColor rgb="FFFF0000"/>
        </patternFill>
      </fill>
    </dxf>
    <dxf>
      <fill>
        <patternFill patternType="solid">
          <fgColor rgb="FFFFFF00"/>
          <bgColor rgb="FFFFFF00"/>
        </patternFill>
      </fill>
    </dxf>
    <dxf>
      <fill>
        <patternFill patternType="solid">
          <bgColor rgb="FF00B05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B7B7B"/>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76923C"/>
          <bgColor rgb="FF00B050"/>
        </patternFill>
      </fill>
    </dxf>
    <dxf>
      <fill>
        <patternFill patternType="solid">
          <fgColor rgb="FFFFFF00"/>
          <bgColor rgb="FFFFFF00"/>
        </patternFill>
      </fill>
    </dxf>
    <dxf>
      <fill>
        <patternFill patternType="solid">
          <fgColor rgb="FFFF0000"/>
          <bgColor rgb="FFFF0000"/>
        </patternFill>
      </fill>
    </dxf>
    <dxf>
      <fill>
        <patternFill patternType="solid">
          <bgColor rgb="FF00B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1</xdr:row>
      <xdr:rowOff>158750</xdr:rowOff>
    </xdr:from>
    <xdr:to>
      <xdr:col>3</xdr:col>
      <xdr:colOff>1347923</xdr:colOff>
      <xdr:row>7</xdr:row>
      <xdr:rowOff>241299</xdr:rowOff>
    </xdr:to>
    <xdr:pic>
      <xdr:nvPicPr>
        <xdr:cNvPr id="3" name="Imagen 2"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396875"/>
          <a:ext cx="4084772" cy="16668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1</xdr:row>
      <xdr:rowOff>158750</xdr:rowOff>
    </xdr:from>
    <xdr:to>
      <xdr:col>3</xdr:col>
      <xdr:colOff>1862273</xdr:colOff>
      <xdr:row>5</xdr:row>
      <xdr:rowOff>12699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4072072" cy="16732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2</xdr:row>
      <xdr:rowOff>266700</xdr:rowOff>
    </xdr:from>
    <xdr:to>
      <xdr:col>3</xdr:col>
      <xdr:colOff>1814647</xdr:colOff>
      <xdr:row>6</xdr:row>
      <xdr:rowOff>120649</xdr:rowOff>
    </xdr:to>
    <xdr:pic>
      <xdr:nvPicPr>
        <xdr:cNvPr id="3" name="Imagen 2"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71550"/>
          <a:ext cx="4062547" cy="168274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142876</xdr:colOff>
      <xdr:row>1</xdr:row>
      <xdr:rowOff>158750</xdr:rowOff>
    </xdr:from>
    <xdr:to>
      <xdr:col>3</xdr:col>
      <xdr:colOff>1862273</xdr:colOff>
      <xdr:row>5</xdr:row>
      <xdr:rowOff>12699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4053022" cy="16732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142876</xdr:colOff>
      <xdr:row>1</xdr:row>
      <xdr:rowOff>158750</xdr:rowOff>
    </xdr:from>
    <xdr:to>
      <xdr:col>3</xdr:col>
      <xdr:colOff>1862273</xdr:colOff>
      <xdr:row>5</xdr:row>
      <xdr:rowOff>12699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4053022" cy="16732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142876</xdr:colOff>
      <xdr:row>1</xdr:row>
      <xdr:rowOff>158750</xdr:rowOff>
    </xdr:from>
    <xdr:to>
      <xdr:col>3</xdr:col>
      <xdr:colOff>1862273</xdr:colOff>
      <xdr:row>5</xdr:row>
      <xdr:rowOff>12699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0"/>
          <a:ext cx="4053022" cy="16732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2</xdr:row>
      <xdr:rowOff>228600</xdr:rowOff>
    </xdr:from>
    <xdr:to>
      <xdr:col>3</xdr:col>
      <xdr:colOff>1871797</xdr:colOff>
      <xdr:row>6</xdr:row>
      <xdr:rowOff>82549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33450"/>
          <a:ext cx="4062547" cy="168274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3</xdr:row>
      <xdr:rowOff>133350</xdr:rowOff>
    </xdr:from>
    <xdr:to>
      <xdr:col>3</xdr:col>
      <xdr:colOff>1852747</xdr:colOff>
      <xdr:row>6</xdr:row>
      <xdr:rowOff>444499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95400"/>
          <a:ext cx="4062547" cy="168274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xdr:row>
      <xdr:rowOff>304800</xdr:rowOff>
    </xdr:from>
    <xdr:to>
      <xdr:col>3</xdr:col>
      <xdr:colOff>1681297</xdr:colOff>
      <xdr:row>6</xdr:row>
      <xdr:rowOff>158749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009650"/>
          <a:ext cx="4062547" cy="168274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2</xdr:row>
      <xdr:rowOff>381000</xdr:rowOff>
    </xdr:from>
    <xdr:to>
      <xdr:col>3</xdr:col>
      <xdr:colOff>919297</xdr:colOff>
      <xdr:row>6</xdr:row>
      <xdr:rowOff>234949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085850"/>
          <a:ext cx="4062547" cy="168274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2</xdr:row>
      <xdr:rowOff>76200</xdr:rowOff>
    </xdr:from>
    <xdr:to>
      <xdr:col>3</xdr:col>
      <xdr:colOff>1338397</xdr:colOff>
      <xdr:row>5</xdr:row>
      <xdr:rowOff>387349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781050"/>
          <a:ext cx="4062547" cy="168274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xdr:row>
      <xdr:rowOff>381000</xdr:rowOff>
    </xdr:from>
    <xdr:to>
      <xdr:col>3</xdr:col>
      <xdr:colOff>1376497</xdr:colOff>
      <xdr:row>6</xdr:row>
      <xdr:rowOff>234949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085850"/>
          <a:ext cx="4062547" cy="168274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2</xdr:row>
      <xdr:rowOff>171450</xdr:rowOff>
    </xdr:from>
    <xdr:to>
      <xdr:col>3</xdr:col>
      <xdr:colOff>1547947</xdr:colOff>
      <xdr:row>6</xdr:row>
      <xdr:rowOff>25399</xdr:rowOff>
    </xdr:to>
    <xdr:pic>
      <xdr:nvPicPr>
        <xdr:cNvPr id="2" name="Imagen 1" descr="Vista previa de imagen">
          <a:extLst>
            <a:ext uri="{FF2B5EF4-FFF2-40B4-BE49-F238E27FC236}">
              <a16:creationId xmlns:a16="http://schemas.microsoft.com/office/drawing/2014/main" id="{A989AF6F-3961-59F5-F4C3-0DA9A16EF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76300"/>
          <a:ext cx="4062547" cy="168274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0"/>
  <sheetViews>
    <sheetView tabSelected="1" zoomScale="80" zoomScaleNormal="80" workbookViewId="0">
      <selection activeCell="D18" sqref="D18"/>
    </sheetView>
  </sheetViews>
  <sheetFormatPr baseColWidth="10" defaultColWidth="12.140625" defaultRowHeight="14.25" x14ac:dyDescent="0.2"/>
  <cols>
    <col min="1" max="1" width="3.85546875" style="55" customWidth="1"/>
    <col min="2" max="2" width="20.140625" style="55" customWidth="1"/>
    <col min="3" max="3" width="37.85546875" style="55" customWidth="1"/>
    <col min="4" max="4" width="52" style="55" customWidth="1"/>
    <col min="5" max="5" width="79" style="55" customWidth="1"/>
    <col min="6" max="6" width="57.42578125" style="55" customWidth="1"/>
    <col min="7" max="7" width="12.140625" style="54"/>
    <col min="8" max="16384" width="12.140625" style="55"/>
  </cols>
  <sheetData>
    <row r="1" spans="1:7" ht="19.5" customHeight="1" thickBot="1" x14ac:dyDescent="0.3">
      <c r="A1" s="50"/>
      <c r="B1" s="51"/>
      <c r="C1" s="52"/>
      <c r="D1" s="52"/>
      <c r="E1" s="52"/>
      <c r="F1" s="53"/>
    </row>
    <row r="2" spans="1:7" ht="47.25" customHeight="1" thickBot="1" x14ac:dyDescent="0.3">
      <c r="A2" s="50"/>
      <c r="B2" s="137" t="s">
        <v>156</v>
      </c>
      <c r="C2" s="138"/>
      <c r="D2" s="138"/>
      <c r="E2" s="138"/>
      <c r="F2" s="139"/>
    </row>
    <row r="3" spans="1:7" ht="15.75" x14ac:dyDescent="0.25">
      <c r="A3" s="50"/>
      <c r="B3" s="56" t="s">
        <v>157</v>
      </c>
      <c r="C3" s="57" t="s">
        <v>138</v>
      </c>
      <c r="D3" s="57" t="s">
        <v>158</v>
      </c>
      <c r="E3" s="57" t="s">
        <v>159</v>
      </c>
      <c r="F3" s="58" t="s">
        <v>160</v>
      </c>
    </row>
    <row r="4" spans="1:7" ht="398.45" customHeight="1" x14ac:dyDescent="0.25">
      <c r="A4" s="50"/>
      <c r="B4" s="59" t="s">
        <v>161</v>
      </c>
      <c r="C4" s="60" t="s">
        <v>162</v>
      </c>
      <c r="D4" s="60" t="s">
        <v>163</v>
      </c>
      <c r="E4" s="61" t="s">
        <v>164</v>
      </c>
      <c r="F4" s="62" t="s">
        <v>165</v>
      </c>
    </row>
    <row r="5" spans="1:7" ht="360" x14ac:dyDescent="0.25">
      <c r="A5" s="50"/>
      <c r="B5" s="59" t="s">
        <v>166</v>
      </c>
      <c r="C5" s="63" t="s">
        <v>167</v>
      </c>
      <c r="D5" s="63" t="s">
        <v>168</v>
      </c>
      <c r="E5" s="64" t="s">
        <v>169</v>
      </c>
      <c r="F5" s="62"/>
    </row>
    <row r="6" spans="1:7" ht="120" x14ac:dyDescent="0.25">
      <c r="A6" s="50"/>
      <c r="B6" s="59" t="s">
        <v>170</v>
      </c>
      <c r="C6" s="63" t="s">
        <v>171</v>
      </c>
      <c r="D6" s="63" t="s">
        <v>172</v>
      </c>
      <c r="E6" s="65" t="s">
        <v>173</v>
      </c>
      <c r="F6" s="62" t="s">
        <v>174</v>
      </c>
    </row>
    <row r="7" spans="1:7" s="67" customFormat="1" ht="90" x14ac:dyDescent="0.25">
      <c r="A7" s="50"/>
      <c r="B7" s="59" t="s">
        <v>175</v>
      </c>
      <c r="C7" s="63" t="s">
        <v>176</v>
      </c>
      <c r="D7" s="63" t="s">
        <v>177</v>
      </c>
      <c r="E7" s="64" t="s">
        <v>178</v>
      </c>
      <c r="F7" s="62" t="s">
        <v>179</v>
      </c>
      <c r="G7" s="66"/>
    </row>
    <row r="8" spans="1:7" ht="15.75" x14ac:dyDescent="0.25">
      <c r="A8" s="50"/>
      <c r="B8" s="59" t="s">
        <v>180</v>
      </c>
      <c r="C8" s="63" t="s">
        <v>181</v>
      </c>
      <c r="D8" s="63" t="s">
        <v>182</v>
      </c>
      <c r="E8" s="65"/>
      <c r="F8" s="62"/>
    </row>
    <row r="9" spans="1:7" ht="60" x14ac:dyDescent="0.25">
      <c r="A9" s="50"/>
      <c r="B9" s="59" t="s">
        <v>183</v>
      </c>
      <c r="C9" s="63" t="s">
        <v>184</v>
      </c>
      <c r="D9" s="63" t="s">
        <v>185</v>
      </c>
      <c r="E9" s="68" t="s">
        <v>186</v>
      </c>
      <c r="F9" s="69" t="s">
        <v>187</v>
      </c>
    </row>
    <row r="10" spans="1:7" ht="60" x14ac:dyDescent="0.25">
      <c r="A10" s="50"/>
      <c r="B10" s="59" t="s">
        <v>188</v>
      </c>
      <c r="C10" s="63" t="s">
        <v>189</v>
      </c>
      <c r="D10" s="63" t="s">
        <v>190</v>
      </c>
      <c r="E10" s="70" t="s">
        <v>191</v>
      </c>
      <c r="F10" s="62" t="s">
        <v>192</v>
      </c>
    </row>
    <row r="11" spans="1:7" ht="15.75" x14ac:dyDescent="0.25">
      <c r="A11" s="50"/>
      <c r="B11" s="59" t="s">
        <v>193</v>
      </c>
      <c r="C11" s="63" t="s">
        <v>194</v>
      </c>
      <c r="D11" s="63"/>
      <c r="E11" s="65"/>
      <c r="F11" s="71" t="s">
        <v>195</v>
      </c>
    </row>
    <row r="12" spans="1:7" ht="15.75" x14ac:dyDescent="0.25">
      <c r="A12" s="50"/>
      <c r="B12" s="59" t="s">
        <v>196</v>
      </c>
      <c r="C12" s="63" t="s">
        <v>197</v>
      </c>
      <c r="D12" s="63"/>
      <c r="E12" s="61"/>
      <c r="F12" s="71" t="s">
        <v>198</v>
      </c>
    </row>
    <row r="13" spans="1:7" ht="78.75" customHeight="1" x14ac:dyDescent="0.25">
      <c r="A13" s="50"/>
      <c r="B13" s="59" t="s">
        <v>199</v>
      </c>
      <c r="C13" s="60" t="s">
        <v>200</v>
      </c>
      <c r="D13" s="60"/>
      <c r="E13" s="72"/>
      <c r="F13" s="69" t="s">
        <v>201</v>
      </c>
    </row>
    <row r="14" spans="1:7" ht="45" x14ac:dyDescent="0.2">
      <c r="A14" s="73"/>
      <c r="B14" s="59" t="s">
        <v>202</v>
      </c>
      <c r="C14" s="63" t="s">
        <v>203</v>
      </c>
      <c r="D14" s="63"/>
      <c r="E14" s="61"/>
      <c r="F14" s="69" t="s">
        <v>204</v>
      </c>
    </row>
    <row r="15" spans="1:7" ht="87" customHeight="1" x14ac:dyDescent="0.2">
      <c r="A15" s="73"/>
      <c r="B15" s="59" t="s">
        <v>205</v>
      </c>
      <c r="C15" s="60" t="s">
        <v>206</v>
      </c>
      <c r="D15" s="60"/>
      <c r="E15" s="61"/>
      <c r="F15" s="69" t="s">
        <v>207</v>
      </c>
    </row>
    <row r="16" spans="1:7" ht="30.75" thickBot="1" x14ac:dyDescent="0.25">
      <c r="A16" s="73"/>
      <c r="B16" s="59" t="s">
        <v>208</v>
      </c>
      <c r="C16" s="60" t="s">
        <v>209</v>
      </c>
      <c r="D16" s="60" t="s">
        <v>210</v>
      </c>
      <c r="E16" s="61" t="s">
        <v>211</v>
      </c>
      <c r="F16" s="69"/>
    </row>
    <row r="17" spans="1:6" ht="15" x14ac:dyDescent="0.25">
      <c r="A17" s="50"/>
      <c r="B17" s="51"/>
      <c r="C17" s="52"/>
      <c r="D17" s="52"/>
      <c r="E17" s="52"/>
      <c r="F17" s="53"/>
    </row>
    <row r="18" spans="1:6" ht="21" customHeight="1" x14ac:dyDescent="0.35">
      <c r="A18" s="50"/>
      <c r="B18" s="74" t="s">
        <v>212</v>
      </c>
      <c r="C18" s="75"/>
      <c r="D18" s="75"/>
      <c r="E18" s="50"/>
      <c r="F18" s="76"/>
    </row>
    <row r="19" spans="1:6" ht="20.25" x14ac:dyDescent="0.25">
      <c r="A19" s="77"/>
      <c r="B19" s="140" t="s">
        <v>213</v>
      </c>
      <c r="C19" s="141"/>
      <c r="D19" s="141"/>
      <c r="E19" s="141"/>
      <c r="F19" s="142"/>
    </row>
    <row r="20" spans="1:6" ht="45.75" customHeight="1" thickBot="1" x14ac:dyDescent="0.3">
      <c r="A20" s="77"/>
      <c r="B20" s="143" t="s">
        <v>214</v>
      </c>
      <c r="C20" s="144"/>
      <c r="D20" s="144"/>
      <c r="E20" s="144"/>
      <c r="F20" s="145"/>
    </row>
  </sheetData>
  <mergeCells count="3">
    <mergeCell ref="B2:F2"/>
    <mergeCell ref="B19:F19"/>
    <mergeCell ref="B20:F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4"/>
  <sheetViews>
    <sheetView zoomScale="55" zoomScaleNormal="55" workbookViewId="0">
      <selection activeCell="A12" sqref="A12:D12"/>
    </sheetView>
  </sheetViews>
  <sheetFormatPr baseColWidth="10" defaultRowHeight="21" customHeight="1" x14ac:dyDescent="0.25"/>
  <cols>
    <col min="1" max="1" width="11.5703125" style="1"/>
    <col min="2" max="2" width="19.28515625" style="1" customWidth="1"/>
    <col min="3" max="3" width="12.140625" style="1" customWidth="1"/>
    <col min="4" max="4" width="29.85546875" style="1" customWidth="1"/>
    <col min="5" max="5" width="22.28515625" style="1" customWidth="1"/>
    <col min="6" max="6" width="19.285156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34.42578125" style="1" bestFit="1" customWidth="1"/>
    <col min="14" max="14" width="33.28515625" style="1" bestFit="1" customWidth="1"/>
    <col min="15" max="15" width="33" style="1" customWidth="1"/>
    <col min="16" max="16" width="26.140625" style="1" customWidth="1"/>
    <col min="17" max="17" width="19" style="1" customWidth="1"/>
    <col min="18" max="18" width="13" style="1" customWidth="1"/>
    <col min="19" max="19" width="11.85546875" style="1" customWidth="1"/>
    <col min="20" max="20" width="19.85546875" style="1" customWidth="1"/>
    <col min="21" max="22" width="19.140625" style="1" customWidth="1"/>
    <col min="23" max="23" width="14.140625" style="1" customWidth="1"/>
    <col min="24" max="24" width="18.7109375" style="1" customWidth="1"/>
    <col min="25" max="25" width="23.28515625" style="1" customWidth="1"/>
    <col min="26" max="26" width="21.7109375" style="1" customWidth="1"/>
    <col min="27" max="27" width="20.28515625" style="1" customWidth="1"/>
    <col min="28" max="28" width="23.42578125" style="1" customWidth="1"/>
    <col min="29" max="29" width="37.140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5.85546875" style="1" customWidth="1"/>
    <col min="40" max="40" width="25" style="1" customWidth="1"/>
    <col min="41" max="41" width="32.42578125" style="1" customWidth="1"/>
    <col min="42" max="42" width="36.7109375" style="1" customWidth="1"/>
    <col min="43" max="43" width="24.42578125" style="1" customWidth="1"/>
    <col min="44" max="44" width="34.42578125" style="1" customWidth="1"/>
    <col min="45" max="45" width="26.71093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21" customHeight="1"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21" customHeight="1"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21" customHeight="1"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21" customHeight="1"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21" customHeight="1"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21" customHeight="1"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21" customHeight="1"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21" customHeight="1"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21" customHeight="1"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ht="21" customHeight="1"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ht="21" customHeight="1"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ht="21" customHeight="1"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375" x14ac:dyDescent="0.25">
      <c r="A16" s="78">
        <v>1</v>
      </c>
      <c r="B16" s="170" t="s">
        <v>215</v>
      </c>
      <c r="C16" s="172" t="s">
        <v>216</v>
      </c>
      <c r="D16" s="173" t="s">
        <v>217</v>
      </c>
      <c r="E16" s="173" t="s">
        <v>218</v>
      </c>
      <c r="F16" s="105" t="s">
        <v>219</v>
      </c>
      <c r="G16" s="80" t="s">
        <v>220</v>
      </c>
      <c r="H16" s="104" t="s">
        <v>221</v>
      </c>
      <c r="I16" s="104" t="s">
        <v>222</v>
      </c>
      <c r="J16" s="104" t="s">
        <v>223</v>
      </c>
      <c r="K16" s="104" t="s">
        <v>224</v>
      </c>
      <c r="L16" s="104" t="s">
        <v>225</v>
      </c>
      <c r="M16" s="104">
        <v>2</v>
      </c>
      <c r="N16" s="104">
        <v>4</v>
      </c>
      <c r="O16" s="104">
        <f t="shared" ref="O16:O54" si="0">+M16*N16</f>
        <v>8</v>
      </c>
      <c r="P16" s="104" t="str">
        <f t="shared" ref="P16:P54" si="1">IF(AND(O16&gt;=2,O16&lt;=4),"BAJO",IF(AND(O16&gt;=6,O16&lt;=8),"MEDIO",IF(AND(O16&gt;=10,O16&lt;=20),"ALTO",IF(AND(O16&gt;=24,O16&lt;=40),"MUY ALTO",""))))</f>
        <v>MEDIO</v>
      </c>
      <c r="Q16" s="104">
        <v>60</v>
      </c>
      <c r="R16" s="104">
        <f t="shared" ref="R16:R54" si="2">+O16*Q16</f>
        <v>480</v>
      </c>
      <c r="S16" s="78" t="str">
        <f t="shared" ref="S16:S54" si="3">IF(AND(R16&gt;=10,R16&lt;=20),"IV",IF(AND(R16&gt;=40,R16&lt;=120),"III",IF(AND(R16&gt;=150,R16&lt;=500),"II",IF(AND(R16&gt;=600,R16&lt;=4000),"I",""))))</f>
        <v>II</v>
      </c>
      <c r="T16" s="104" t="str">
        <f t="shared" ref="T16:T54" si="4">IF(AND(S16&gt;="IV",S16&lt;="IV"),"ACEPTABLE",IF(AND(S16&gt;="III",S16&lt;="III"),"ACEPTABLE",IF(AND(S16&gt;="II",S16&lt;="II"),"ACEPTABLE CON CONTROL ESPECIFICO",IF(AND(S16&gt;="I",S16&lt;="I"),"NO ACEPTABLE",""))))</f>
        <v>ACEPTABLE CON CONTROL ESPECIFICO</v>
      </c>
      <c r="U16" s="104">
        <v>2490</v>
      </c>
      <c r="V16" s="104">
        <v>8</v>
      </c>
      <c r="W16" s="104"/>
      <c r="X16" s="104" t="s">
        <v>226</v>
      </c>
      <c r="Y16" s="104"/>
      <c r="Z16" s="104"/>
      <c r="AA16" s="104"/>
      <c r="AB16" s="104" t="s">
        <v>227</v>
      </c>
      <c r="AC16" s="104" t="s">
        <v>228</v>
      </c>
      <c r="AD16" s="104" t="s">
        <v>229</v>
      </c>
      <c r="AE16" s="104" t="s">
        <v>219</v>
      </c>
      <c r="AF16" s="104" t="s">
        <v>230</v>
      </c>
      <c r="AG16" s="104" t="s">
        <v>231</v>
      </c>
      <c r="AH16" s="104"/>
      <c r="AI16" s="104"/>
      <c r="AJ16" s="104" t="s">
        <v>227</v>
      </c>
      <c r="AK16" s="104" t="s">
        <v>232</v>
      </c>
      <c r="AL16" s="104"/>
      <c r="AM16" s="104">
        <v>2</v>
      </c>
      <c r="AN16" s="104">
        <v>3</v>
      </c>
      <c r="AO16" s="104">
        <f t="shared" ref="AO16:AO54" si="5">+AM16*AN16</f>
        <v>6</v>
      </c>
      <c r="AP16" s="104" t="str">
        <f t="shared" ref="AP16:AP54" si="6">IF(AND(AO16&gt;=2,AO16&lt;=4),"BAJO",IF(AND(AO16&gt;=6,AO16&lt;=8),"MEDIO",IF(AND(AO16&gt;=10,AO16&lt;=20),"ALTO",IF(AND(AO16&gt;=24,AO16&lt;=40),"MUY ALTO",""))))</f>
        <v>MEDIO</v>
      </c>
      <c r="AQ16" s="104">
        <v>60</v>
      </c>
      <c r="AR16" s="104">
        <f t="shared" ref="AR16:AR34" si="7">+AO16*AQ16</f>
        <v>360</v>
      </c>
      <c r="AS16" s="78" t="str">
        <f t="shared" ref="AS16:AS54" si="8">IF(AND(AR16&gt;=10,AR16&lt;=20),"IV",IF(AND(AR16&gt;=40,AR16&lt;=120),"III",IF(AND(AR16&gt;=150,AR16&lt;=500),"II",IF(AND(AR16&gt;=600,AR16&lt;=4000),"I",""))))</f>
        <v>II</v>
      </c>
      <c r="AT16" s="104" t="str">
        <f t="shared" ref="AT16:AT54" si="9">IF(AND(AS16&gt;="IV",AS16&lt;="IV"),"ACEPTABLE",IF(AND(AS16&gt;="III",AS16&lt;="III"),"ACEPTABLE",IF(AND(AS16&gt;="II",AS16&lt;="II"),"ACEPTABLE CON CONTROL ESPECIFICO",IF(AND(AS16&gt;="I",AS16&lt;="I"),"NO ACEPTABLE",""))))</f>
        <v>ACEPTABLE CON CONTROL ESPECIFICO</v>
      </c>
      <c r="AU16" s="106" t="s">
        <v>233</v>
      </c>
    </row>
    <row r="17" spans="1:47" ht="375" x14ac:dyDescent="0.25">
      <c r="A17" s="78">
        <v>2</v>
      </c>
      <c r="B17" s="171"/>
      <c r="C17" s="168"/>
      <c r="D17" s="168"/>
      <c r="E17" s="168"/>
      <c r="F17" s="105" t="s">
        <v>219</v>
      </c>
      <c r="G17" s="107" t="s">
        <v>220</v>
      </c>
      <c r="H17" s="104" t="s">
        <v>234</v>
      </c>
      <c r="I17" s="104" t="s">
        <v>235</v>
      </c>
      <c r="J17" s="104" t="s">
        <v>236</v>
      </c>
      <c r="K17" s="104" t="s">
        <v>237</v>
      </c>
      <c r="L17" s="104" t="s">
        <v>238</v>
      </c>
      <c r="M17" s="104">
        <v>2</v>
      </c>
      <c r="N17" s="104">
        <v>4</v>
      </c>
      <c r="O17" s="104">
        <f t="shared" si="0"/>
        <v>8</v>
      </c>
      <c r="P17" s="104" t="str">
        <f t="shared" si="1"/>
        <v>MEDIO</v>
      </c>
      <c r="Q17" s="104">
        <v>60</v>
      </c>
      <c r="R17" s="104">
        <f t="shared" si="2"/>
        <v>480</v>
      </c>
      <c r="S17" s="78" t="str">
        <f t="shared" si="3"/>
        <v>II</v>
      </c>
      <c r="T17" s="104" t="str">
        <f t="shared" si="4"/>
        <v>ACEPTABLE CON CONTROL ESPECIFICO</v>
      </c>
      <c r="U17" s="104">
        <v>2490</v>
      </c>
      <c r="V17" s="104">
        <v>8</v>
      </c>
      <c r="W17" s="104"/>
      <c r="X17" s="104" t="s">
        <v>239</v>
      </c>
      <c r="Y17" s="104"/>
      <c r="Z17" s="104"/>
      <c r="AA17" s="104"/>
      <c r="AB17" s="104"/>
      <c r="AC17" s="104" t="s">
        <v>240</v>
      </c>
      <c r="AD17" s="104" t="s">
        <v>229</v>
      </c>
      <c r="AE17" s="104" t="s">
        <v>219</v>
      </c>
      <c r="AF17" s="104" t="s">
        <v>230</v>
      </c>
      <c r="AG17" s="104" t="s">
        <v>241</v>
      </c>
      <c r="AH17" s="104"/>
      <c r="AI17" s="104"/>
      <c r="AJ17" s="104"/>
      <c r="AK17" s="104" t="s">
        <v>232</v>
      </c>
      <c r="AL17" s="104"/>
      <c r="AM17" s="104">
        <v>2</v>
      </c>
      <c r="AN17" s="104">
        <v>4</v>
      </c>
      <c r="AO17" s="104">
        <f t="shared" si="5"/>
        <v>8</v>
      </c>
      <c r="AP17" s="104" t="str">
        <f t="shared" si="6"/>
        <v>MEDIO</v>
      </c>
      <c r="AQ17" s="104">
        <v>60</v>
      </c>
      <c r="AR17" s="104">
        <f t="shared" si="7"/>
        <v>480</v>
      </c>
      <c r="AS17" s="78" t="str">
        <f t="shared" si="8"/>
        <v>II</v>
      </c>
      <c r="AT17" s="104" t="str">
        <f t="shared" si="9"/>
        <v>ACEPTABLE CON CONTROL ESPECIFICO</v>
      </c>
      <c r="AU17" s="106" t="s">
        <v>233</v>
      </c>
    </row>
    <row r="18" spans="1:47" ht="345" x14ac:dyDescent="0.25">
      <c r="A18" s="78">
        <v>3</v>
      </c>
      <c r="B18" s="171"/>
      <c r="C18" s="168"/>
      <c r="D18" s="168"/>
      <c r="E18" s="168"/>
      <c r="F18" s="105" t="s">
        <v>219</v>
      </c>
      <c r="G18" s="107" t="s">
        <v>220</v>
      </c>
      <c r="H18" s="104" t="s">
        <v>242</v>
      </c>
      <c r="I18" s="104" t="s">
        <v>235</v>
      </c>
      <c r="J18" s="104" t="s">
        <v>236</v>
      </c>
      <c r="K18" s="104" t="s">
        <v>243</v>
      </c>
      <c r="L18" s="104" t="s">
        <v>244</v>
      </c>
      <c r="M18" s="104">
        <v>2</v>
      </c>
      <c r="N18" s="104">
        <v>3</v>
      </c>
      <c r="O18" s="104">
        <f t="shared" si="0"/>
        <v>6</v>
      </c>
      <c r="P18" s="104" t="str">
        <f t="shared" si="1"/>
        <v>MEDIO</v>
      </c>
      <c r="Q18" s="104">
        <v>60</v>
      </c>
      <c r="R18" s="104">
        <f t="shared" si="2"/>
        <v>360</v>
      </c>
      <c r="S18" s="78" t="str">
        <f t="shared" si="3"/>
        <v>II</v>
      </c>
      <c r="T18" s="104" t="str">
        <f t="shared" si="4"/>
        <v>ACEPTABLE CON CONTROL ESPECIFICO</v>
      </c>
      <c r="U18" s="104">
        <v>2490</v>
      </c>
      <c r="V18" s="104">
        <v>8</v>
      </c>
      <c r="W18" s="104"/>
      <c r="X18" s="104" t="s">
        <v>245</v>
      </c>
      <c r="Y18" s="104"/>
      <c r="Z18" s="104"/>
      <c r="AA18" s="104"/>
      <c r="AB18" s="104"/>
      <c r="AC18" s="104" t="s">
        <v>246</v>
      </c>
      <c r="AD18" s="104" t="s">
        <v>229</v>
      </c>
      <c r="AE18" s="104" t="s">
        <v>219</v>
      </c>
      <c r="AF18" s="104" t="s">
        <v>247</v>
      </c>
      <c r="AG18" s="104" t="s">
        <v>231</v>
      </c>
      <c r="AH18" s="104"/>
      <c r="AI18" s="104"/>
      <c r="AJ18" s="104"/>
      <c r="AK18" s="104" t="s">
        <v>248</v>
      </c>
      <c r="AL18" s="104"/>
      <c r="AM18" s="104">
        <v>2</v>
      </c>
      <c r="AN18" s="104">
        <v>4</v>
      </c>
      <c r="AO18" s="104">
        <f t="shared" si="5"/>
        <v>8</v>
      </c>
      <c r="AP18" s="104" t="str">
        <f t="shared" si="6"/>
        <v>MEDIO</v>
      </c>
      <c r="AQ18" s="104">
        <v>60</v>
      </c>
      <c r="AR18" s="104">
        <f t="shared" si="7"/>
        <v>480</v>
      </c>
      <c r="AS18" s="78" t="str">
        <f t="shared" si="8"/>
        <v>II</v>
      </c>
      <c r="AT18" s="104" t="str">
        <f t="shared" si="9"/>
        <v>ACEPTABLE CON CONTROL ESPECIFICO</v>
      </c>
      <c r="AU18" s="106" t="s">
        <v>233</v>
      </c>
    </row>
    <row r="19" spans="1:47" ht="180" x14ac:dyDescent="0.25">
      <c r="A19" s="78">
        <v>4</v>
      </c>
      <c r="B19" s="171"/>
      <c r="C19" s="168"/>
      <c r="D19" s="168"/>
      <c r="E19" s="168"/>
      <c r="F19" s="105" t="s">
        <v>219</v>
      </c>
      <c r="G19" s="107" t="s">
        <v>249</v>
      </c>
      <c r="H19" s="104" t="s">
        <v>250</v>
      </c>
      <c r="I19" s="104" t="s">
        <v>251</v>
      </c>
      <c r="J19" s="104" t="s">
        <v>252</v>
      </c>
      <c r="K19" s="104" t="s">
        <v>253</v>
      </c>
      <c r="L19" s="104" t="s">
        <v>254</v>
      </c>
      <c r="M19" s="104">
        <v>2</v>
      </c>
      <c r="N19" s="104">
        <v>4</v>
      </c>
      <c r="O19" s="104">
        <f t="shared" si="0"/>
        <v>8</v>
      </c>
      <c r="P19" s="104" t="str">
        <f t="shared" si="1"/>
        <v>MEDIO</v>
      </c>
      <c r="Q19" s="104">
        <v>10</v>
      </c>
      <c r="R19" s="104">
        <f t="shared" si="2"/>
        <v>80</v>
      </c>
      <c r="S19" s="78" t="str">
        <f t="shared" si="3"/>
        <v>III</v>
      </c>
      <c r="T19" s="104" t="str">
        <f t="shared" si="4"/>
        <v>ACEPTABLE</v>
      </c>
      <c r="U19" s="104">
        <v>2490</v>
      </c>
      <c r="V19" s="104">
        <v>8</v>
      </c>
      <c r="W19" s="104"/>
      <c r="X19" s="104" t="s">
        <v>255</v>
      </c>
      <c r="Y19" s="104"/>
      <c r="Z19" s="104"/>
      <c r="AA19" s="104" t="s">
        <v>256</v>
      </c>
      <c r="AB19" s="104" t="s">
        <v>257</v>
      </c>
      <c r="AC19" s="104" t="s">
        <v>258</v>
      </c>
      <c r="AD19" s="104" t="s">
        <v>229</v>
      </c>
      <c r="AE19" s="104" t="s">
        <v>219</v>
      </c>
      <c r="AF19" s="104" t="s">
        <v>259</v>
      </c>
      <c r="AG19" s="104" t="s">
        <v>260</v>
      </c>
      <c r="AH19" s="104"/>
      <c r="AI19" s="104"/>
      <c r="AJ19" s="104"/>
      <c r="AK19" s="104" t="s">
        <v>261</v>
      </c>
      <c r="AL19" s="104"/>
      <c r="AM19" s="104">
        <v>2</v>
      </c>
      <c r="AN19" s="104">
        <v>4</v>
      </c>
      <c r="AO19" s="104">
        <f t="shared" si="5"/>
        <v>8</v>
      </c>
      <c r="AP19" s="104" t="str">
        <f t="shared" si="6"/>
        <v>MEDIO</v>
      </c>
      <c r="AQ19" s="104">
        <v>10</v>
      </c>
      <c r="AR19" s="104">
        <f t="shared" si="7"/>
        <v>80</v>
      </c>
      <c r="AS19" s="78" t="str">
        <f t="shared" si="8"/>
        <v>III</v>
      </c>
      <c r="AT19" s="104" t="str">
        <f t="shared" si="9"/>
        <v>ACEPTABLE</v>
      </c>
      <c r="AU19" s="108" t="s">
        <v>262</v>
      </c>
    </row>
    <row r="20" spans="1:47" ht="409.5" x14ac:dyDescent="0.25">
      <c r="A20" s="78">
        <v>5</v>
      </c>
      <c r="B20" s="171"/>
      <c r="C20" s="168"/>
      <c r="D20" s="168"/>
      <c r="E20" s="168"/>
      <c r="F20" s="105" t="s">
        <v>219</v>
      </c>
      <c r="G20" s="107" t="s">
        <v>263</v>
      </c>
      <c r="H20" s="104" t="s">
        <v>264</v>
      </c>
      <c r="I20" s="104" t="s">
        <v>251</v>
      </c>
      <c r="J20" s="104" t="s">
        <v>237</v>
      </c>
      <c r="K20" s="104" t="s">
        <v>237</v>
      </c>
      <c r="L20" s="104" t="s">
        <v>265</v>
      </c>
      <c r="M20" s="104">
        <v>2</v>
      </c>
      <c r="N20" s="104">
        <v>4</v>
      </c>
      <c r="O20" s="104">
        <f t="shared" si="0"/>
        <v>8</v>
      </c>
      <c r="P20" s="104" t="str">
        <f t="shared" si="1"/>
        <v>MEDIO</v>
      </c>
      <c r="Q20" s="104">
        <v>25</v>
      </c>
      <c r="R20" s="104">
        <f t="shared" si="2"/>
        <v>200</v>
      </c>
      <c r="S20" s="78" t="str">
        <f t="shared" si="3"/>
        <v>II</v>
      </c>
      <c r="T20" s="104" t="str">
        <f t="shared" si="4"/>
        <v>ACEPTABLE CON CONTROL ESPECIFICO</v>
      </c>
      <c r="U20" s="104">
        <v>2490</v>
      </c>
      <c r="V20" s="104">
        <v>8</v>
      </c>
      <c r="W20" s="104"/>
      <c r="X20" s="104" t="s">
        <v>266</v>
      </c>
      <c r="Y20" s="104"/>
      <c r="Z20" s="104"/>
      <c r="AA20" s="104"/>
      <c r="AB20" s="104"/>
      <c r="AC20" s="104" t="s">
        <v>267</v>
      </c>
      <c r="AD20" s="104" t="s">
        <v>229</v>
      </c>
      <c r="AE20" s="104" t="s">
        <v>219</v>
      </c>
      <c r="AF20" s="104" t="s">
        <v>268</v>
      </c>
      <c r="AG20" s="104" t="s">
        <v>269</v>
      </c>
      <c r="AH20" s="104"/>
      <c r="AI20" s="104"/>
      <c r="AJ20" s="104"/>
      <c r="AK20" s="109" t="s">
        <v>270</v>
      </c>
      <c r="AL20" s="104"/>
      <c r="AM20" s="104">
        <v>2</v>
      </c>
      <c r="AN20" s="104">
        <v>4</v>
      </c>
      <c r="AO20" s="104">
        <f t="shared" si="5"/>
        <v>8</v>
      </c>
      <c r="AP20" s="104" t="str">
        <f t="shared" si="6"/>
        <v>MEDIO</v>
      </c>
      <c r="AQ20" s="104">
        <v>25</v>
      </c>
      <c r="AR20" s="104">
        <f t="shared" si="7"/>
        <v>200</v>
      </c>
      <c r="AS20" s="78" t="str">
        <f t="shared" si="8"/>
        <v>II</v>
      </c>
      <c r="AT20" s="104" t="str">
        <f t="shared" si="9"/>
        <v>ACEPTABLE CON CONTROL ESPECIFICO</v>
      </c>
      <c r="AU20" s="108" t="s">
        <v>271</v>
      </c>
    </row>
    <row r="21" spans="1:47" ht="409.5" x14ac:dyDescent="0.25">
      <c r="A21" s="78">
        <v>6</v>
      </c>
      <c r="B21" s="171"/>
      <c r="C21" s="168"/>
      <c r="D21" s="168"/>
      <c r="E21" s="168"/>
      <c r="F21" s="105" t="s">
        <v>219</v>
      </c>
      <c r="G21" s="107" t="s">
        <v>263</v>
      </c>
      <c r="H21" s="104" t="s">
        <v>272</v>
      </c>
      <c r="I21" s="104" t="s">
        <v>251</v>
      </c>
      <c r="J21" s="104" t="s">
        <v>273</v>
      </c>
      <c r="K21" s="104" t="s">
        <v>237</v>
      </c>
      <c r="L21" s="104" t="s">
        <v>274</v>
      </c>
      <c r="M21" s="104">
        <v>2</v>
      </c>
      <c r="N21" s="104">
        <v>4</v>
      </c>
      <c r="O21" s="104">
        <f t="shared" si="0"/>
        <v>8</v>
      </c>
      <c r="P21" s="104" t="str">
        <f t="shared" si="1"/>
        <v>MEDIO</v>
      </c>
      <c r="Q21" s="104">
        <v>25</v>
      </c>
      <c r="R21" s="104">
        <f t="shared" si="2"/>
        <v>200</v>
      </c>
      <c r="S21" s="78" t="str">
        <f t="shared" si="3"/>
        <v>II</v>
      </c>
      <c r="T21" s="104" t="str">
        <f t="shared" si="4"/>
        <v>ACEPTABLE CON CONTROL ESPECIFICO</v>
      </c>
      <c r="U21" s="104">
        <v>2490</v>
      </c>
      <c r="V21" s="104">
        <v>8</v>
      </c>
      <c r="W21" s="104"/>
      <c r="X21" s="104" t="s">
        <v>266</v>
      </c>
      <c r="Y21" s="104"/>
      <c r="Z21" s="104"/>
      <c r="AA21" s="104"/>
      <c r="AB21" s="104"/>
      <c r="AC21" s="104" t="s">
        <v>275</v>
      </c>
      <c r="AD21" s="104" t="s">
        <v>229</v>
      </c>
      <c r="AE21" s="104" t="s">
        <v>219</v>
      </c>
      <c r="AF21" s="104" t="s">
        <v>268</v>
      </c>
      <c r="AG21" s="104" t="s">
        <v>276</v>
      </c>
      <c r="AH21" s="104"/>
      <c r="AI21" s="104"/>
      <c r="AJ21" s="104"/>
      <c r="AK21" s="104" t="s">
        <v>275</v>
      </c>
      <c r="AL21" s="104"/>
      <c r="AM21" s="104">
        <v>2</v>
      </c>
      <c r="AN21" s="104">
        <v>4</v>
      </c>
      <c r="AO21" s="104">
        <f t="shared" si="5"/>
        <v>8</v>
      </c>
      <c r="AP21" s="104" t="str">
        <f t="shared" si="6"/>
        <v>MEDIO</v>
      </c>
      <c r="AQ21" s="104">
        <v>25</v>
      </c>
      <c r="AR21" s="104">
        <f t="shared" si="7"/>
        <v>200</v>
      </c>
      <c r="AS21" s="78" t="str">
        <f t="shared" si="8"/>
        <v>II</v>
      </c>
      <c r="AT21" s="104" t="str">
        <f t="shared" si="9"/>
        <v>ACEPTABLE CON CONTROL ESPECIFICO</v>
      </c>
      <c r="AU21" s="108" t="s">
        <v>271</v>
      </c>
    </row>
    <row r="22" spans="1:47" ht="150" x14ac:dyDescent="0.25">
      <c r="A22" s="78">
        <v>7</v>
      </c>
      <c r="B22" s="171"/>
      <c r="C22" s="168"/>
      <c r="D22" s="168"/>
      <c r="E22" s="173" t="s">
        <v>277</v>
      </c>
      <c r="F22" s="105" t="s">
        <v>219</v>
      </c>
      <c r="G22" s="107" t="s">
        <v>278</v>
      </c>
      <c r="H22" s="104" t="s">
        <v>279</v>
      </c>
      <c r="I22" s="104" t="s">
        <v>280</v>
      </c>
      <c r="J22" s="104" t="s">
        <v>281</v>
      </c>
      <c r="K22" s="104" t="s">
        <v>282</v>
      </c>
      <c r="L22" s="104" t="s">
        <v>283</v>
      </c>
      <c r="M22" s="104">
        <v>2</v>
      </c>
      <c r="N22" s="104">
        <v>2</v>
      </c>
      <c r="O22" s="104">
        <f t="shared" si="0"/>
        <v>4</v>
      </c>
      <c r="P22" s="104" t="str">
        <f t="shared" si="1"/>
        <v>BAJO</v>
      </c>
      <c r="Q22" s="104">
        <v>25</v>
      </c>
      <c r="R22" s="104">
        <f t="shared" si="2"/>
        <v>100</v>
      </c>
      <c r="S22" s="78" t="str">
        <f t="shared" si="3"/>
        <v>III</v>
      </c>
      <c r="T22" s="104" t="str">
        <f t="shared" si="4"/>
        <v>ACEPTABLE</v>
      </c>
      <c r="U22" s="104">
        <v>2490</v>
      </c>
      <c r="V22" s="104">
        <v>3</v>
      </c>
      <c r="W22" s="104"/>
      <c r="X22" s="104" t="s">
        <v>284</v>
      </c>
      <c r="Y22" s="104"/>
      <c r="Z22" s="104"/>
      <c r="AA22" s="104"/>
      <c r="AB22" s="104" t="s">
        <v>285</v>
      </c>
      <c r="AC22" s="104" t="s">
        <v>286</v>
      </c>
      <c r="AD22" s="104" t="s">
        <v>287</v>
      </c>
      <c r="AE22" s="104" t="s">
        <v>219</v>
      </c>
      <c r="AF22" s="104" t="s">
        <v>288</v>
      </c>
      <c r="AG22" s="104" t="s">
        <v>289</v>
      </c>
      <c r="AH22" s="104"/>
      <c r="AI22" s="104"/>
      <c r="AJ22" s="104"/>
      <c r="AK22" s="104" t="s">
        <v>290</v>
      </c>
      <c r="AL22" s="104"/>
      <c r="AM22" s="104">
        <v>2</v>
      </c>
      <c r="AN22" s="104">
        <v>2</v>
      </c>
      <c r="AO22" s="104">
        <f t="shared" si="5"/>
        <v>4</v>
      </c>
      <c r="AP22" s="104" t="str">
        <f t="shared" si="6"/>
        <v>BAJO</v>
      </c>
      <c r="AQ22" s="104">
        <v>25</v>
      </c>
      <c r="AR22" s="104">
        <f t="shared" si="7"/>
        <v>100</v>
      </c>
      <c r="AS22" s="78" t="str">
        <f t="shared" si="8"/>
        <v>III</v>
      </c>
      <c r="AT22" s="104" t="str">
        <f t="shared" si="9"/>
        <v>ACEPTABLE</v>
      </c>
      <c r="AU22" s="108" t="s">
        <v>233</v>
      </c>
    </row>
    <row r="23" spans="1:47" ht="330" x14ac:dyDescent="0.25">
      <c r="A23" s="78">
        <v>8</v>
      </c>
      <c r="B23" s="171"/>
      <c r="C23" s="168"/>
      <c r="D23" s="168"/>
      <c r="E23" s="168"/>
      <c r="F23" s="105" t="s">
        <v>219</v>
      </c>
      <c r="G23" s="107" t="s">
        <v>220</v>
      </c>
      <c r="H23" s="104" t="s">
        <v>291</v>
      </c>
      <c r="I23" s="104" t="s">
        <v>235</v>
      </c>
      <c r="J23" s="104" t="s">
        <v>236</v>
      </c>
      <c r="K23" s="104" t="s">
        <v>292</v>
      </c>
      <c r="L23" s="104" t="s">
        <v>293</v>
      </c>
      <c r="M23" s="104">
        <v>2</v>
      </c>
      <c r="N23" s="104">
        <v>4</v>
      </c>
      <c r="O23" s="104">
        <f t="shared" si="0"/>
        <v>8</v>
      </c>
      <c r="P23" s="104" t="str">
        <f t="shared" si="1"/>
        <v>MEDIO</v>
      </c>
      <c r="Q23" s="104">
        <v>60</v>
      </c>
      <c r="R23" s="104">
        <f t="shared" si="2"/>
        <v>480</v>
      </c>
      <c r="S23" s="78" t="str">
        <f t="shared" si="3"/>
        <v>II</v>
      </c>
      <c r="T23" s="104" t="str">
        <f t="shared" si="4"/>
        <v>ACEPTABLE CON CONTROL ESPECIFICO</v>
      </c>
      <c r="U23" s="104">
        <v>2490</v>
      </c>
      <c r="V23" s="104">
        <v>1</v>
      </c>
      <c r="W23" s="104"/>
      <c r="X23" s="104" t="s">
        <v>294</v>
      </c>
      <c r="Y23" s="104"/>
      <c r="Z23" s="104"/>
      <c r="AA23" s="104"/>
      <c r="AB23" s="104"/>
      <c r="AC23" s="104" t="s">
        <v>295</v>
      </c>
      <c r="AD23" s="104" t="s">
        <v>229</v>
      </c>
      <c r="AE23" s="104" t="s">
        <v>219</v>
      </c>
      <c r="AF23" s="104" t="s">
        <v>296</v>
      </c>
      <c r="AG23" s="104" t="s">
        <v>297</v>
      </c>
      <c r="AH23" s="104"/>
      <c r="AI23" s="104"/>
      <c r="AJ23" s="104"/>
      <c r="AK23" s="104" t="s">
        <v>298</v>
      </c>
      <c r="AL23" s="104"/>
      <c r="AM23" s="104">
        <v>2</v>
      </c>
      <c r="AN23" s="104">
        <v>4</v>
      </c>
      <c r="AO23" s="104">
        <f t="shared" si="5"/>
        <v>8</v>
      </c>
      <c r="AP23" s="104" t="str">
        <f t="shared" si="6"/>
        <v>MEDIO</v>
      </c>
      <c r="AQ23" s="104">
        <v>60</v>
      </c>
      <c r="AR23" s="104">
        <f t="shared" si="7"/>
        <v>480</v>
      </c>
      <c r="AS23" s="78" t="str">
        <f t="shared" si="8"/>
        <v>II</v>
      </c>
      <c r="AT23" s="104" t="str">
        <f t="shared" si="9"/>
        <v>ACEPTABLE CON CONTROL ESPECIFICO</v>
      </c>
      <c r="AU23" s="108" t="s">
        <v>233</v>
      </c>
    </row>
    <row r="24" spans="1:47" ht="180" x14ac:dyDescent="0.25">
      <c r="A24" s="78">
        <v>9</v>
      </c>
      <c r="B24" s="171"/>
      <c r="C24" s="168"/>
      <c r="D24" s="168"/>
      <c r="E24" s="168"/>
      <c r="F24" s="105" t="s">
        <v>219</v>
      </c>
      <c r="G24" s="107" t="s">
        <v>249</v>
      </c>
      <c r="H24" s="104" t="s">
        <v>299</v>
      </c>
      <c r="I24" s="104" t="s">
        <v>251</v>
      </c>
      <c r="J24" s="104" t="s">
        <v>252</v>
      </c>
      <c r="K24" s="104" t="s">
        <v>253</v>
      </c>
      <c r="L24" s="104" t="s">
        <v>254</v>
      </c>
      <c r="M24" s="104">
        <v>2</v>
      </c>
      <c r="N24" s="104">
        <v>4</v>
      </c>
      <c r="O24" s="104">
        <f t="shared" si="0"/>
        <v>8</v>
      </c>
      <c r="P24" s="104" t="str">
        <f t="shared" si="1"/>
        <v>MEDIO</v>
      </c>
      <c r="Q24" s="104">
        <v>10</v>
      </c>
      <c r="R24" s="104">
        <f t="shared" si="2"/>
        <v>80</v>
      </c>
      <c r="S24" s="78" t="str">
        <f t="shared" si="3"/>
        <v>III</v>
      </c>
      <c r="T24" s="104" t="str">
        <f t="shared" si="4"/>
        <v>ACEPTABLE</v>
      </c>
      <c r="U24" s="104">
        <v>2490</v>
      </c>
      <c r="V24" s="104">
        <v>8</v>
      </c>
      <c r="W24" s="104"/>
      <c r="X24" s="104" t="s">
        <v>255</v>
      </c>
      <c r="Y24" s="104"/>
      <c r="Z24" s="104"/>
      <c r="AA24" s="104" t="s">
        <v>256</v>
      </c>
      <c r="AB24" s="104" t="s">
        <v>257</v>
      </c>
      <c r="AC24" s="104" t="s">
        <v>258</v>
      </c>
      <c r="AD24" s="104" t="s">
        <v>229</v>
      </c>
      <c r="AE24" s="104" t="s">
        <v>219</v>
      </c>
      <c r="AF24" s="104" t="s">
        <v>259</v>
      </c>
      <c r="AG24" s="104" t="s">
        <v>260</v>
      </c>
      <c r="AH24" s="104"/>
      <c r="AI24" s="104"/>
      <c r="AJ24" s="104"/>
      <c r="AK24" s="104" t="s">
        <v>261</v>
      </c>
      <c r="AL24" s="104"/>
      <c r="AM24" s="104">
        <v>2</v>
      </c>
      <c r="AN24" s="104">
        <v>4</v>
      </c>
      <c r="AO24" s="104">
        <f t="shared" si="5"/>
        <v>8</v>
      </c>
      <c r="AP24" s="104" t="str">
        <f t="shared" si="6"/>
        <v>MEDIO</v>
      </c>
      <c r="AQ24" s="104">
        <v>10</v>
      </c>
      <c r="AR24" s="104">
        <f t="shared" si="7"/>
        <v>80</v>
      </c>
      <c r="AS24" s="78" t="str">
        <f t="shared" si="8"/>
        <v>III</v>
      </c>
      <c r="AT24" s="104" t="str">
        <f t="shared" si="9"/>
        <v>ACEPTABLE</v>
      </c>
      <c r="AU24" s="108" t="s">
        <v>233</v>
      </c>
    </row>
    <row r="25" spans="1:47" ht="165" x14ac:dyDescent="0.25">
      <c r="A25" s="78">
        <v>10</v>
      </c>
      <c r="B25" s="171"/>
      <c r="C25" s="168"/>
      <c r="D25" s="168"/>
      <c r="E25" s="168"/>
      <c r="F25" s="105" t="s">
        <v>219</v>
      </c>
      <c r="G25" s="107" t="s">
        <v>300</v>
      </c>
      <c r="H25" s="104" t="s">
        <v>301</v>
      </c>
      <c r="I25" s="104" t="s">
        <v>302</v>
      </c>
      <c r="J25" s="104"/>
      <c r="K25" s="104" t="s">
        <v>303</v>
      </c>
      <c r="L25" s="104" t="s">
        <v>304</v>
      </c>
      <c r="M25" s="104">
        <v>6</v>
      </c>
      <c r="N25" s="104">
        <v>2</v>
      </c>
      <c r="O25" s="104">
        <f t="shared" si="0"/>
        <v>12</v>
      </c>
      <c r="P25" s="104" t="str">
        <f t="shared" si="1"/>
        <v>ALTO</v>
      </c>
      <c r="Q25" s="104">
        <v>25</v>
      </c>
      <c r="R25" s="104">
        <f t="shared" si="2"/>
        <v>300</v>
      </c>
      <c r="S25" s="78" t="str">
        <f t="shared" si="3"/>
        <v>II</v>
      </c>
      <c r="T25" s="104" t="str">
        <f t="shared" si="4"/>
        <v>ACEPTABLE CON CONTROL ESPECIFICO</v>
      </c>
      <c r="U25" s="104">
        <v>2490</v>
      </c>
      <c r="V25" s="104">
        <v>8</v>
      </c>
      <c r="W25" s="104"/>
      <c r="X25" s="104" t="s">
        <v>305</v>
      </c>
      <c r="Y25" s="104"/>
      <c r="Z25" s="104"/>
      <c r="AA25" s="104"/>
      <c r="AB25" s="104"/>
      <c r="AC25" s="104" t="s">
        <v>306</v>
      </c>
      <c r="AD25" s="104" t="s">
        <v>287</v>
      </c>
      <c r="AE25" s="104" t="s">
        <v>219</v>
      </c>
      <c r="AF25" s="104" t="s">
        <v>307</v>
      </c>
      <c r="AG25" s="104" t="s">
        <v>308</v>
      </c>
      <c r="AH25" s="104"/>
      <c r="AI25" s="104"/>
      <c r="AJ25" s="104"/>
      <c r="AK25" s="104" t="s">
        <v>309</v>
      </c>
      <c r="AL25" s="104"/>
      <c r="AM25" s="104">
        <v>6</v>
      </c>
      <c r="AN25" s="104">
        <v>2</v>
      </c>
      <c r="AO25" s="104">
        <f t="shared" si="5"/>
        <v>12</v>
      </c>
      <c r="AP25" s="104" t="str">
        <f t="shared" si="6"/>
        <v>ALTO</v>
      </c>
      <c r="AQ25" s="104">
        <v>25</v>
      </c>
      <c r="AR25" s="104">
        <f t="shared" si="7"/>
        <v>300</v>
      </c>
      <c r="AS25" s="78" t="str">
        <f t="shared" si="8"/>
        <v>II</v>
      </c>
      <c r="AT25" s="104" t="str">
        <f t="shared" si="9"/>
        <v>ACEPTABLE CON CONTROL ESPECIFICO</v>
      </c>
      <c r="AU25" s="108" t="s">
        <v>233</v>
      </c>
    </row>
    <row r="26" spans="1:47" ht="120" x14ac:dyDescent="0.25">
      <c r="A26" s="78">
        <v>11</v>
      </c>
      <c r="B26" s="171"/>
      <c r="C26" s="168"/>
      <c r="D26" s="168"/>
      <c r="E26" s="168"/>
      <c r="F26" s="105" t="s">
        <v>219</v>
      </c>
      <c r="G26" s="107" t="s">
        <v>300</v>
      </c>
      <c r="H26" s="104" t="s">
        <v>310</v>
      </c>
      <c r="I26" s="104" t="s">
        <v>302</v>
      </c>
      <c r="J26" s="104" t="s">
        <v>311</v>
      </c>
      <c r="K26" s="104" t="s">
        <v>312</v>
      </c>
      <c r="L26" s="104" t="s">
        <v>313</v>
      </c>
      <c r="M26" s="104">
        <v>2</v>
      </c>
      <c r="N26" s="104">
        <v>2</v>
      </c>
      <c r="O26" s="104">
        <f t="shared" si="0"/>
        <v>4</v>
      </c>
      <c r="P26" s="104" t="str">
        <f t="shared" si="1"/>
        <v>BAJO</v>
      </c>
      <c r="Q26" s="104">
        <v>25</v>
      </c>
      <c r="R26" s="104">
        <f t="shared" si="2"/>
        <v>100</v>
      </c>
      <c r="S26" s="78" t="str">
        <f t="shared" si="3"/>
        <v>III</v>
      </c>
      <c r="T26" s="104" t="str">
        <f t="shared" si="4"/>
        <v>ACEPTABLE</v>
      </c>
      <c r="U26" s="104">
        <v>2490</v>
      </c>
      <c r="V26" s="104">
        <v>8</v>
      </c>
      <c r="W26" s="104"/>
      <c r="X26" s="104" t="s">
        <v>314</v>
      </c>
      <c r="Y26" s="104"/>
      <c r="Z26" s="104"/>
      <c r="AA26" s="104"/>
      <c r="AB26" s="104" t="s">
        <v>315</v>
      </c>
      <c r="AC26" s="104" t="s">
        <v>316</v>
      </c>
      <c r="AD26" s="104" t="s">
        <v>287</v>
      </c>
      <c r="AE26" s="104" t="s">
        <v>219</v>
      </c>
      <c r="AF26" s="104" t="s">
        <v>317</v>
      </c>
      <c r="AG26" s="104" t="s">
        <v>308</v>
      </c>
      <c r="AH26" s="104"/>
      <c r="AI26" s="104"/>
      <c r="AJ26" s="104"/>
      <c r="AK26" s="104"/>
      <c r="AL26" s="104"/>
      <c r="AM26" s="104">
        <v>2</v>
      </c>
      <c r="AN26" s="104">
        <v>2</v>
      </c>
      <c r="AO26" s="104">
        <f t="shared" si="5"/>
        <v>4</v>
      </c>
      <c r="AP26" s="104" t="str">
        <f t="shared" si="6"/>
        <v>BAJO</v>
      </c>
      <c r="AQ26" s="104">
        <v>25</v>
      </c>
      <c r="AR26" s="104">
        <f t="shared" si="7"/>
        <v>100</v>
      </c>
      <c r="AS26" s="78" t="str">
        <f t="shared" si="8"/>
        <v>III</v>
      </c>
      <c r="AT26" s="104" t="str">
        <f t="shared" si="9"/>
        <v>ACEPTABLE</v>
      </c>
      <c r="AU26" s="108" t="s">
        <v>233</v>
      </c>
    </row>
    <row r="27" spans="1:47" ht="120" x14ac:dyDescent="0.25">
      <c r="A27" s="78">
        <v>12</v>
      </c>
      <c r="B27" s="171"/>
      <c r="C27" s="168"/>
      <c r="D27" s="168"/>
      <c r="E27" s="168"/>
      <c r="F27" s="105" t="s">
        <v>219</v>
      </c>
      <c r="G27" s="107" t="s">
        <v>300</v>
      </c>
      <c r="H27" s="104" t="s">
        <v>318</v>
      </c>
      <c r="I27" s="104" t="s">
        <v>302</v>
      </c>
      <c r="J27" s="104" t="s">
        <v>237</v>
      </c>
      <c r="K27" s="104" t="s">
        <v>319</v>
      </c>
      <c r="L27" s="104" t="s">
        <v>237</v>
      </c>
      <c r="M27" s="104">
        <v>6</v>
      </c>
      <c r="N27" s="104">
        <v>2</v>
      </c>
      <c r="O27" s="104">
        <f t="shared" si="0"/>
        <v>12</v>
      </c>
      <c r="P27" s="104" t="str">
        <f t="shared" si="1"/>
        <v>ALTO</v>
      </c>
      <c r="Q27" s="104">
        <v>25</v>
      </c>
      <c r="R27" s="104">
        <f t="shared" si="2"/>
        <v>300</v>
      </c>
      <c r="S27" s="78" t="str">
        <f t="shared" si="3"/>
        <v>II</v>
      </c>
      <c r="T27" s="104" t="str">
        <f t="shared" si="4"/>
        <v>ACEPTABLE CON CONTROL ESPECIFICO</v>
      </c>
      <c r="U27" s="104">
        <v>2490</v>
      </c>
      <c r="V27" s="104">
        <v>8</v>
      </c>
      <c r="W27" s="104"/>
      <c r="X27" s="104"/>
      <c r="Y27" s="104" t="s">
        <v>320</v>
      </c>
      <c r="Z27" s="104"/>
      <c r="AA27" s="104"/>
      <c r="AB27" s="104"/>
      <c r="AC27" s="104" t="s">
        <v>321</v>
      </c>
      <c r="AD27" s="104" t="s">
        <v>229</v>
      </c>
      <c r="AE27" s="104" t="s">
        <v>219</v>
      </c>
      <c r="AF27" s="104" t="s">
        <v>322</v>
      </c>
      <c r="AG27" s="104" t="s">
        <v>323</v>
      </c>
      <c r="AH27" s="104"/>
      <c r="AI27" s="104"/>
      <c r="AJ27" s="104"/>
      <c r="AK27" s="104" t="s">
        <v>324</v>
      </c>
      <c r="AL27" s="104"/>
      <c r="AM27" s="104">
        <v>2</v>
      </c>
      <c r="AN27" s="104">
        <v>2</v>
      </c>
      <c r="AO27" s="104">
        <f t="shared" si="5"/>
        <v>4</v>
      </c>
      <c r="AP27" s="104" t="str">
        <f t="shared" si="6"/>
        <v>BAJO</v>
      </c>
      <c r="AQ27" s="104">
        <v>25</v>
      </c>
      <c r="AR27" s="104">
        <f t="shared" si="7"/>
        <v>100</v>
      </c>
      <c r="AS27" s="78" t="str">
        <f t="shared" si="8"/>
        <v>III</v>
      </c>
      <c r="AT27" s="104" t="str">
        <f t="shared" si="9"/>
        <v>ACEPTABLE</v>
      </c>
      <c r="AU27" s="108" t="s">
        <v>325</v>
      </c>
    </row>
    <row r="28" spans="1:47" ht="150" x14ac:dyDescent="0.25">
      <c r="A28" s="78">
        <v>13</v>
      </c>
      <c r="B28" s="171"/>
      <c r="C28" s="168"/>
      <c r="D28" s="168"/>
      <c r="E28" s="168"/>
      <c r="F28" s="105" t="s">
        <v>219</v>
      </c>
      <c r="G28" s="107" t="s">
        <v>300</v>
      </c>
      <c r="H28" s="104" t="s">
        <v>326</v>
      </c>
      <c r="I28" s="104" t="s">
        <v>302</v>
      </c>
      <c r="J28" s="104" t="s">
        <v>327</v>
      </c>
      <c r="K28" s="104" t="s">
        <v>328</v>
      </c>
      <c r="L28" s="104" t="s">
        <v>237</v>
      </c>
      <c r="M28" s="104">
        <v>6</v>
      </c>
      <c r="N28" s="104">
        <v>1</v>
      </c>
      <c r="O28" s="104">
        <f t="shared" si="0"/>
        <v>6</v>
      </c>
      <c r="P28" s="104" t="str">
        <f t="shared" si="1"/>
        <v>MEDIO</v>
      </c>
      <c r="Q28" s="104">
        <v>25</v>
      </c>
      <c r="R28" s="104">
        <f t="shared" si="2"/>
        <v>150</v>
      </c>
      <c r="S28" s="78" t="str">
        <f t="shared" si="3"/>
        <v>II</v>
      </c>
      <c r="T28" s="104" t="str">
        <f t="shared" si="4"/>
        <v>ACEPTABLE CON CONTROL ESPECIFICO</v>
      </c>
      <c r="U28" s="104">
        <v>2490</v>
      </c>
      <c r="V28" s="104">
        <v>2</v>
      </c>
      <c r="W28" s="104"/>
      <c r="X28" s="104" t="s">
        <v>512</v>
      </c>
      <c r="Y28" s="104" t="s">
        <v>513</v>
      </c>
      <c r="Z28" s="104"/>
      <c r="AA28" s="104"/>
      <c r="AB28" s="104"/>
      <c r="AC28" s="104" t="s">
        <v>329</v>
      </c>
      <c r="AD28" s="104" t="s">
        <v>229</v>
      </c>
      <c r="AE28" s="104" t="s">
        <v>219</v>
      </c>
      <c r="AF28" s="104" t="s">
        <v>322</v>
      </c>
      <c r="AG28" s="104" t="s">
        <v>330</v>
      </c>
      <c r="AH28" s="104"/>
      <c r="AI28" s="104"/>
      <c r="AJ28" s="104"/>
      <c r="AK28" s="104" t="s">
        <v>331</v>
      </c>
      <c r="AL28" s="104"/>
      <c r="AM28" s="104">
        <v>2</v>
      </c>
      <c r="AN28" s="104">
        <v>2</v>
      </c>
      <c r="AO28" s="104">
        <f t="shared" si="5"/>
        <v>4</v>
      </c>
      <c r="AP28" s="104" t="str">
        <f t="shared" si="6"/>
        <v>BAJO</v>
      </c>
      <c r="AQ28" s="104">
        <v>25</v>
      </c>
      <c r="AR28" s="104">
        <f t="shared" si="7"/>
        <v>100</v>
      </c>
      <c r="AS28" s="78" t="str">
        <f t="shared" si="8"/>
        <v>III</v>
      </c>
      <c r="AT28" s="104" t="str">
        <f t="shared" si="9"/>
        <v>ACEPTABLE</v>
      </c>
      <c r="AU28" s="108" t="s">
        <v>233</v>
      </c>
    </row>
    <row r="29" spans="1:47" ht="120" x14ac:dyDescent="0.25">
      <c r="A29" s="78">
        <v>14</v>
      </c>
      <c r="B29" s="171"/>
      <c r="C29" s="168"/>
      <c r="D29" s="168"/>
      <c r="E29" s="168"/>
      <c r="F29" s="105" t="s">
        <v>219</v>
      </c>
      <c r="G29" s="107" t="s">
        <v>300</v>
      </c>
      <c r="H29" s="104" t="s">
        <v>332</v>
      </c>
      <c r="I29" s="104" t="s">
        <v>302</v>
      </c>
      <c r="J29" s="104" t="s">
        <v>333</v>
      </c>
      <c r="K29" s="104" t="s">
        <v>237</v>
      </c>
      <c r="L29" s="104" t="s">
        <v>237</v>
      </c>
      <c r="M29" s="104">
        <v>2</v>
      </c>
      <c r="N29" s="104">
        <v>2</v>
      </c>
      <c r="O29" s="104">
        <f t="shared" si="0"/>
        <v>4</v>
      </c>
      <c r="P29" s="104" t="str">
        <f t="shared" si="1"/>
        <v>BAJO</v>
      </c>
      <c r="Q29" s="104">
        <v>10</v>
      </c>
      <c r="R29" s="104">
        <f t="shared" si="2"/>
        <v>40</v>
      </c>
      <c r="S29" s="78" t="str">
        <f t="shared" si="3"/>
        <v>III</v>
      </c>
      <c r="T29" s="104" t="str">
        <f t="shared" si="4"/>
        <v>ACEPTABLE</v>
      </c>
      <c r="U29" s="104">
        <v>2490</v>
      </c>
      <c r="V29" s="104">
        <v>3</v>
      </c>
      <c r="W29" s="104"/>
      <c r="X29" s="36"/>
      <c r="Y29" s="104" t="s">
        <v>334</v>
      </c>
      <c r="Z29" s="104"/>
      <c r="AA29" s="104"/>
      <c r="AB29" s="104"/>
      <c r="AC29" s="104" t="s">
        <v>335</v>
      </c>
      <c r="AD29" s="104" t="s">
        <v>287</v>
      </c>
      <c r="AE29" s="104" t="s">
        <v>219</v>
      </c>
      <c r="AF29" s="104" t="s">
        <v>336</v>
      </c>
      <c r="AG29" s="104" t="s">
        <v>308</v>
      </c>
      <c r="AH29" s="104"/>
      <c r="AI29" s="104"/>
      <c r="AJ29" s="104"/>
      <c r="AK29" s="104" t="s">
        <v>337</v>
      </c>
      <c r="AL29" s="104"/>
      <c r="AM29" s="104">
        <v>2</v>
      </c>
      <c r="AN29" s="104">
        <v>2</v>
      </c>
      <c r="AO29" s="104">
        <f t="shared" si="5"/>
        <v>4</v>
      </c>
      <c r="AP29" s="104" t="str">
        <f t="shared" si="6"/>
        <v>BAJO</v>
      </c>
      <c r="AQ29" s="104">
        <v>10</v>
      </c>
      <c r="AR29" s="104">
        <f t="shared" si="7"/>
        <v>40</v>
      </c>
      <c r="AS29" s="78" t="str">
        <f t="shared" si="8"/>
        <v>III</v>
      </c>
      <c r="AT29" s="104" t="str">
        <f t="shared" si="9"/>
        <v>ACEPTABLE</v>
      </c>
      <c r="AU29" s="108" t="s">
        <v>233</v>
      </c>
    </row>
    <row r="30" spans="1:47" ht="120" x14ac:dyDescent="0.25">
      <c r="A30" s="78">
        <v>15</v>
      </c>
      <c r="B30" s="171"/>
      <c r="C30" s="168"/>
      <c r="D30" s="168"/>
      <c r="E30" s="80" t="s">
        <v>338</v>
      </c>
      <c r="F30" s="105" t="s">
        <v>219</v>
      </c>
      <c r="G30" s="107" t="s">
        <v>300</v>
      </c>
      <c r="H30" s="104" t="s">
        <v>339</v>
      </c>
      <c r="I30" s="104" t="s">
        <v>302</v>
      </c>
      <c r="J30" s="104" t="s">
        <v>340</v>
      </c>
      <c r="K30" s="104" t="s">
        <v>341</v>
      </c>
      <c r="L30" s="104" t="s">
        <v>342</v>
      </c>
      <c r="M30" s="104">
        <v>2</v>
      </c>
      <c r="N30" s="104">
        <v>1</v>
      </c>
      <c r="O30" s="104">
        <f t="shared" si="0"/>
        <v>2</v>
      </c>
      <c r="P30" s="104" t="str">
        <f t="shared" si="1"/>
        <v>BAJO</v>
      </c>
      <c r="Q30" s="104">
        <v>60</v>
      </c>
      <c r="R30" s="104">
        <f t="shared" si="2"/>
        <v>120</v>
      </c>
      <c r="S30" s="78" t="str">
        <f t="shared" si="3"/>
        <v>III</v>
      </c>
      <c r="T30" s="104" t="str">
        <f t="shared" si="4"/>
        <v>ACEPTABLE</v>
      </c>
      <c r="U30" s="104">
        <v>2490</v>
      </c>
      <c r="V30" s="104">
        <v>8</v>
      </c>
      <c r="W30" s="104"/>
      <c r="X30" s="104"/>
      <c r="Y30" s="104" t="s">
        <v>343</v>
      </c>
      <c r="Z30" s="104"/>
      <c r="AA30" s="104"/>
      <c r="AB30" s="104"/>
      <c r="AC30" s="104" t="s">
        <v>344</v>
      </c>
      <c r="AD30" s="104" t="s">
        <v>229</v>
      </c>
      <c r="AE30" s="104" t="s">
        <v>219</v>
      </c>
      <c r="AF30" s="104" t="s">
        <v>230</v>
      </c>
      <c r="AG30" s="104" t="s">
        <v>345</v>
      </c>
      <c r="AH30" s="104"/>
      <c r="AI30" s="104"/>
      <c r="AJ30" s="104"/>
      <c r="AK30" s="104" t="s">
        <v>346</v>
      </c>
      <c r="AL30" s="104"/>
      <c r="AM30" s="104">
        <v>2</v>
      </c>
      <c r="AN30" s="104">
        <v>1</v>
      </c>
      <c r="AO30" s="104">
        <f t="shared" si="5"/>
        <v>2</v>
      </c>
      <c r="AP30" s="104" t="str">
        <f t="shared" si="6"/>
        <v>BAJO</v>
      </c>
      <c r="AQ30" s="104">
        <v>60</v>
      </c>
      <c r="AR30" s="104">
        <f t="shared" si="7"/>
        <v>120</v>
      </c>
      <c r="AS30" s="78" t="str">
        <f t="shared" si="8"/>
        <v>III</v>
      </c>
      <c r="AT30" s="104" t="str">
        <f t="shared" si="9"/>
        <v>ACEPTABLE</v>
      </c>
      <c r="AU30" s="108" t="s">
        <v>233</v>
      </c>
    </row>
    <row r="31" spans="1:47" ht="150" x14ac:dyDescent="0.25">
      <c r="A31" s="78">
        <v>16</v>
      </c>
      <c r="B31" s="171"/>
      <c r="C31" s="168"/>
      <c r="D31" s="168"/>
      <c r="E31" s="173" t="s">
        <v>347</v>
      </c>
      <c r="F31" s="105" t="s">
        <v>219</v>
      </c>
      <c r="G31" s="107" t="s">
        <v>300</v>
      </c>
      <c r="H31" s="104" t="s">
        <v>348</v>
      </c>
      <c r="I31" s="104" t="s">
        <v>302</v>
      </c>
      <c r="J31" s="104" t="s">
        <v>349</v>
      </c>
      <c r="K31" s="104" t="s">
        <v>350</v>
      </c>
      <c r="L31" s="104" t="s">
        <v>351</v>
      </c>
      <c r="M31" s="104">
        <v>2</v>
      </c>
      <c r="N31" s="104">
        <v>2</v>
      </c>
      <c r="O31" s="104">
        <f t="shared" si="0"/>
        <v>4</v>
      </c>
      <c r="P31" s="104" t="str">
        <f t="shared" si="1"/>
        <v>BAJO</v>
      </c>
      <c r="Q31" s="104">
        <v>60</v>
      </c>
      <c r="R31" s="104">
        <f t="shared" si="2"/>
        <v>240</v>
      </c>
      <c r="S31" s="78" t="str">
        <f t="shared" si="3"/>
        <v>II</v>
      </c>
      <c r="T31" s="104" t="str">
        <f t="shared" si="4"/>
        <v>ACEPTABLE CON CONTROL ESPECIFICO</v>
      </c>
      <c r="U31" s="104">
        <v>2490</v>
      </c>
      <c r="V31" s="104">
        <v>4</v>
      </c>
      <c r="W31" s="104"/>
      <c r="X31" s="104"/>
      <c r="Y31" s="104" t="s">
        <v>352</v>
      </c>
      <c r="Z31" s="104"/>
      <c r="AA31" s="104"/>
      <c r="AB31" s="104"/>
      <c r="AC31" s="104" t="s">
        <v>353</v>
      </c>
      <c r="AD31" s="104" t="s">
        <v>229</v>
      </c>
      <c r="AE31" s="104" t="s">
        <v>219</v>
      </c>
      <c r="AF31" s="104" t="s">
        <v>354</v>
      </c>
      <c r="AG31" s="104" t="s">
        <v>355</v>
      </c>
      <c r="AH31" s="104"/>
      <c r="AI31" s="104"/>
      <c r="AJ31" s="104"/>
      <c r="AK31" s="104" t="s">
        <v>356</v>
      </c>
      <c r="AL31" s="104"/>
      <c r="AM31" s="104">
        <v>2</v>
      </c>
      <c r="AN31" s="104">
        <v>2</v>
      </c>
      <c r="AO31" s="104">
        <f t="shared" si="5"/>
        <v>4</v>
      </c>
      <c r="AP31" s="104" t="str">
        <f t="shared" si="6"/>
        <v>BAJO</v>
      </c>
      <c r="AQ31" s="104">
        <v>25</v>
      </c>
      <c r="AR31" s="104">
        <f t="shared" si="7"/>
        <v>100</v>
      </c>
      <c r="AS31" s="78" t="str">
        <f t="shared" si="8"/>
        <v>III</v>
      </c>
      <c r="AT31" s="104" t="str">
        <f t="shared" si="9"/>
        <v>ACEPTABLE</v>
      </c>
      <c r="AU31" s="108" t="s">
        <v>233</v>
      </c>
    </row>
    <row r="32" spans="1:47" ht="150" x14ac:dyDescent="0.25">
      <c r="A32" s="78">
        <v>17</v>
      </c>
      <c r="B32" s="171"/>
      <c r="C32" s="168"/>
      <c r="D32" s="168"/>
      <c r="E32" s="168"/>
      <c r="F32" s="105" t="s">
        <v>357</v>
      </c>
      <c r="G32" s="107" t="s">
        <v>300</v>
      </c>
      <c r="H32" s="104" t="s">
        <v>358</v>
      </c>
      <c r="I32" s="104" t="s">
        <v>302</v>
      </c>
      <c r="J32" s="104" t="s">
        <v>359</v>
      </c>
      <c r="K32" s="104" t="s">
        <v>341</v>
      </c>
      <c r="L32" s="104" t="s">
        <v>237</v>
      </c>
      <c r="M32" s="104">
        <v>2</v>
      </c>
      <c r="N32" s="104">
        <v>2</v>
      </c>
      <c r="O32" s="104">
        <f t="shared" si="0"/>
        <v>4</v>
      </c>
      <c r="P32" s="104" t="str">
        <f t="shared" si="1"/>
        <v>BAJO</v>
      </c>
      <c r="Q32" s="104">
        <v>60</v>
      </c>
      <c r="R32" s="104">
        <f t="shared" si="2"/>
        <v>240</v>
      </c>
      <c r="S32" s="78" t="str">
        <f t="shared" si="3"/>
        <v>II</v>
      </c>
      <c r="T32" s="104" t="str">
        <f t="shared" si="4"/>
        <v>ACEPTABLE CON CONTROL ESPECIFICO</v>
      </c>
      <c r="U32" s="104">
        <v>2490</v>
      </c>
      <c r="V32" s="104">
        <v>6</v>
      </c>
      <c r="W32" s="104"/>
      <c r="X32" s="104"/>
      <c r="Y32" s="104" t="s">
        <v>352</v>
      </c>
      <c r="Z32" s="104"/>
      <c r="AA32" s="104"/>
      <c r="AB32" s="104"/>
      <c r="AC32" s="104" t="s">
        <v>360</v>
      </c>
      <c r="AD32" s="104" t="s">
        <v>229</v>
      </c>
      <c r="AE32" s="104" t="s">
        <v>219</v>
      </c>
      <c r="AF32" s="104" t="s">
        <v>361</v>
      </c>
      <c r="AG32" s="104" t="s">
        <v>362</v>
      </c>
      <c r="AH32" s="104"/>
      <c r="AI32" s="104"/>
      <c r="AJ32" s="104"/>
      <c r="AK32" s="104" t="s">
        <v>356</v>
      </c>
      <c r="AL32" s="104"/>
      <c r="AM32" s="104">
        <v>2</v>
      </c>
      <c r="AN32" s="104">
        <v>2</v>
      </c>
      <c r="AO32" s="104">
        <f t="shared" si="5"/>
        <v>4</v>
      </c>
      <c r="AP32" s="104" t="str">
        <f t="shared" si="6"/>
        <v>BAJO</v>
      </c>
      <c r="AQ32" s="104">
        <v>25</v>
      </c>
      <c r="AR32" s="104">
        <f t="shared" si="7"/>
        <v>100</v>
      </c>
      <c r="AS32" s="78" t="str">
        <f t="shared" si="8"/>
        <v>III</v>
      </c>
      <c r="AT32" s="104" t="str">
        <f t="shared" si="9"/>
        <v>ACEPTABLE</v>
      </c>
      <c r="AU32" s="108" t="s">
        <v>363</v>
      </c>
    </row>
    <row r="33" spans="1:47" ht="150" x14ac:dyDescent="0.25">
      <c r="A33" s="78">
        <v>18</v>
      </c>
      <c r="B33" s="171"/>
      <c r="C33" s="168"/>
      <c r="D33" s="168"/>
      <c r="E33" s="168"/>
      <c r="F33" s="105" t="s">
        <v>219</v>
      </c>
      <c r="G33" s="107" t="s">
        <v>300</v>
      </c>
      <c r="H33" s="104" t="s">
        <v>364</v>
      </c>
      <c r="I33" s="104" t="s">
        <v>302</v>
      </c>
      <c r="J33" s="104" t="s">
        <v>341</v>
      </c>
      <c r="K33" s="104" t="s">
        <v>365</v>
      </c>
      <c r="L33" s="104" t="s">
        <v>366</v>
      </c>
      <c r="M33" s="104">
        <v>2</v>
      </c>
      <c r="N33" s="104">
        <v>2</v>
      </c>
      <c r="O33" s="104">
        <f t="shared" si="0"/>
        <v>4</v>
      </c>
      <c r="P33" s="104" t="str">
        <f t="shared" si="1"/>
        <v>BAJO</v>
      </c>
      <c r="Q33" s="104">
        <v>60</v>
      </c>
      <c r="R33" s="104">
        <f t="shared" si="2"/>
        <v>240</v>
      </c>
      <c r="S33" s="78" t="str">
        <f t="shared" si="3"/>
        <v>II</v>
      </c>
      <c r="T33" s="104" t="str">
        <f t="shared" si="4"/>
        <v>ACEPTABLE CON CONTROL ESPECIFICO</v>
      </c>
      <c r="U33" s="104">
        <v>2490</v>
      </c>
      <c r="V33" s="104">
        <v>4</v>
      </c>
      <c r="W33" s="104"/>
      <c r="X33" s="104"/>
      <c r="Y33" s="104" t="s">
        <v>367</v>
      </c>
      <c r="Z33" s="104"/>
      <c r="AA33" s="104"/>
      <c r="AB33" s="104"/>
      <c r="AC33" s="104" t="s">
        <v>368</v>
      </c>
      <c r="AD33" s="104" t="s">
        <v>369</v>
      </c>
      <c r="AE33" s="104" t="s">
        <v>219</v>
      </c>
      <c r="AF33" s="104" t="s">
        <v>370</v>
      </c>
      <c r="AG33" s="104" t="s">
        <v>229</v>
      </c>
      <c r="AH33" s="104"/>
      <c r="AI33" s="104"/>
      <c r="AJ33" s="104"/>
      <c r="AK33" s="104" t="s">
        <v>371</v>
      </c>
      <c r="AL33" s="104"/>
      <c r="AM33" s="104">
        <v>2</v>
      </c>
      <c r="AN33" s="104">
        <v>2</v>
      </c>
      <c r="AO33" s="104">
        <f t="shared" si="5"/>
        <v>4</v>
      </c>
      <c r="AP33" s="104" t="str">
        <f t="shared" si="6"/>
        <v>BAJO</v>
      </c>
      <c r="AQ33" s="104">
        <v>25</v>
      </c>
      <c r="AR33" s="104">
        <f t="shared" si="7"/>
        <v>100</v>
      </c>
      <c r="AS33" s="78" t="str">
        <f t="shared" si="8"/>
        <v>III</v>
      </c>
      <c r="AT33" s="104" t="str">
        <f t="shared" si="9"/>
        <v>ACEPTABLE</v>
      </c>
      <c r="AU33" s="108" t="s">
        <v>233</v>
      </c>
    </row>
    <row r="34" spans="1:47" ht="270" x14ac:dyDescent="0.25">
      <c r="A34" s="78">
        <v>19</v>
      </c>
      <c r="B34" s="171"/>
      <c r="C34" s="168"/>
      <c r="D34" s="168"/>
      <c r="E34" s="168"/>
      <c r="F34" s="105" t="s">
        <v>219</v>
      </c>
      <c r="G34" s="107" t="s">
        <v>300</v>
      </c>
      <c r="H34" s="104" t="s">
        <v>372</v>
      </c>
      <c r="I34" s="104" t="s">
        <v>302</v>
      </c>
      <c r="J34" s="104" t="s">
        <v>373</v>
      </c>
      <c r="K34" s="104" t="s">
        <v>374</v>
      </c>
      <c r="L34" s="104" t="s">
        <v>375</v>
      </c>
      <c r="M34" s="104">
        <v>2</v>
      </c>
      <c r="N34" s="104">
        <v>3</v>
      </c>
      <c r="O34" s="104">
        <f t="shared" si="0"/>
        <v>6</v>
      </c>
      <c r="P34" s="104" t="str">
        <f t="shared" si="1"/>
        <v>MEDIO</v>
      </c>
      <c r="Q34" s="104">
        <v>25</v>
      </c>
      <c r="R34" s="104">
        <f t="shared" si="2"/>
        <v>150</v>
      </c>
      <c r="S34" s="78" t="str">
        <f t="shared" si="3"/>
        <v>II</v>
      </c>
      <c r="T34" s="104" t="str">
        <f t="shared" si="4"/>
        <v>ACEPTABLE CON CONTROL ESPECIFICO</v>
      </c>
      <c r="U34" s="104">
        <v>2490</v>
      </c>
      <c r="V34" s="104">
        <v>8</v>
      </c>
      <c r="W34" s="104"/>
      <c r="X34" s="104"/>
      <c r="Y34" s="104" t="s">
        <v>376</v>
      </c>
      <c r="Z34" s="104"/>
      <c r="AA34" s="104"/>
      <c r="AB34" s="104"/>
      <c r="AC34" s="104" t="s">
        <v>377</v>
      </c>
      <c r="AD34" s="104" t="s">
        <v>229</v>
      </c>
      <c r="AE34" s="104" t="s">
        <v>219</v>
      </c>
      <c r="AF34" s="104" t="s">
        <v>268</v>
      </c>
      <c r="AG34" s="104" t="s">
        <v>378</v>
      </c>
      <c r="AH34" s="104"/>
      <c r="AI34" s="104"/>
      <c r="AJ34" s="104"/>
      <c r="AK34" s="104" t="s">
        <v>377</v>
      </c>
      <c r="AL34" s="104"/>
      <c r="AM34" s="104">
        <v>2</v>
      </c>
      <c r="AN34" s="104">
        <v>3</v>
      </c>
      <c r="AO34" s="104">
        <f t="shared" si="5"/>
        <v>6</v>
      </c>
      <c r="AP34" s="104" t="str">
        <f t="shared" si="6"/>
        <v>MEDIO</v>
      </c>
      <c r="AQ34" s="104">
        <v>60</v>
      </c>
      <c r="AR34" s="104">
        <f t="shared" si="7"/>
        <v>360</v>
      </c>
      <c r="AS34" s="78" t="str">
        <f t="shared" si="8"/>
        <v>II</v>
      </c>
      <c r="AT34" s="104" t="str">
        <f t="shared" si="9"/>
        <v>ACEPTABLE CON CONTROL ESPECIFICO</v>
      </c>
      <c r="AU34" s="108" t="s">
        <v>233</v>
      </c>
    </row>
    <row r="35" spans="1:47" ht="120" x14ac:dyDescent="0.25">
      <c r="A35" s="78">
        <v>20</v>
      </c>
      <c r="B35" s="171"/>
      <c r="C35" s="168"/>
      <c r="D35" s="168"/>
      <c r="E35" s="168"/>
      <c r="F35" s="105" t="s">
        <v>219</v>
      </c>
      <c r="G35" s="107" t="s">
        <v>300</v>
      </c>
      <c r="H35" s="104" t="s">
        <v>379</v>
      </c>
      <c r="I35" s="104" t="s">
        <v>302</v>
      </c>
      <c r="J35" s="104" t="s">
        <v>237</v>
      </c>
      <c r="K35" s="104" t="s">
        <v>380</v>
      </c>
      <c r="L35" s="109" t="s">
        <v>381</v>
      </c>
      <c r="M35" s="104">
        <v>2</v>
      </c>
      <c r="N35" s="104">
        <v>3</v>
      </c>
      <c r="O35" s="104">
        <f t="shared" si="0"/>
        <v>6</v>
      </c>
      <c r="P35" s="104" t="str">
        <f t="shared" si="1"/>
        <v>MEDIO</v>
      </c>
      <c r="Q35" s="104">
        <v>25</v>
      </c>
      <c r="R35" s="104">
        <f t="shared" si="2"/>
        <v>150</v>
      </c>
      <c r="S35" s="78" t="str">
        <f t="shared" si="3"/>
        <v>II</v>
      </c>
      <c r="T35" s="104" t="str">
        <f t="shared" si="4"/>
        <v>ACEPTABLE CON CONTROL ESPECIFICO</v>
      </c>
      <c r="U35" s="104">
        <v>2490</v>
      </c>
      <c r="V35" s="104">
        <v>2</v>
      </c>
      <c r="W35" s="104"/>
      <c r="X35" s="104" t="s">
        <v>514</v>
      </c>
      <c r="Y35" s="104" t="s">
        <v>515</v>
      </c>
      <c r="Z35" s="104"/>
      <c r="AA35" s="104"/>
      <c r="AB35" s="104"/>
      <c r="AC35" s="104" t="s">
        <v>382</v>
      </c>
      <c r="AD35" s="104" t="s">
        <v>229</v>
      </c>
      <c r="AE35" s="104" t="s">
        <v>219</v>
      </c>
      <c r="AF35" s="104" t="s">
        <v>383</v>
      </c>
      <c r="AG35" s="104" t="s">
        <v>308</v>
      </c>
      <c r="AH35" s="104"/>
      <c r="AI35" s="104"/>
      <c r="AJ35" s="104"/>
      <c r="AK35" s="104" t="s">
        <v>384</v>
      </c>
      <c r="AL35" s="104"/>
      <c r="AM35" s="104">
        <v>6</v>
      </c>
      <c r="AN35" s="104">
        <v>2</v>
      </c>
      <c r="AO35" s="104">
        <f t="shared" si="5"/>
        <v>12</v>
      </c>
      <c r="AP35" s="104" t="str">
        <f t="shared" si="6"/>
        <v>ALTO</v>
      </c>
      <c r="AQ35" s="104">
        <v>25</v>
      </c>
      <c r="AR35" s="104">
        <v>100</v>
      </c>
      <c r="AS35" s="78" t="str">
        <f t="shared" si="8"/>
        <v>III</v>
      </c>
      <c r="AT35" s="104" t="str">
        <f t="shared" si="9"/>
        <v>ACEPTABLE</v>
      </c>
      <c r="AU35" s="108" t="s">
        <v>233</v>
      </c>
    </row>
    <row r="36" spans="1:47" ht="90" x14ac:dyDescent="0.25">
      <c r="A36" s="78">
        <v>21</v>
      </c>
      <c r="B36" s="171"/>
      <c r="C36" s="168"/>
      <c r="D36" s="168"/>
      <c r="E36" s="168"/>
      <c r="F36" s="105" t="s">
        <v>219</v>
      </c>
      <c r="G36" s="107" t="s">
        <v>300</v>
      </c>
      <c r="H36" s="104" t="s">
        <v>385</v>
      </c>
      <c r="I36" s="104" t="s">
        <v>302</v>
      </c>
      <c r="J36" s="104" t="s">
        <v>386</v>
      </c>
      <c r="K36" s="104" t="s">
        <v>387</v>
      </c>
      <c r="L36" s="104" t="s">
        <v>388</v>
      </c>
      <c r="M36" s="104">
        <v>6</v>
      </c>
      <c r="N36" s="104">
        <v>3</v>
      </c>
      <c r="O36" s="104">
        <f t="shared" si="0"/>
        <v>18</v>
      </c>
      <c r="P36" s="104" t="str">
        <f t="shared" si="1"/>
        <v>ALTO</v>
      </c>
      <c r="Q36" s="104">
        <v>25</v>
      </c>
      <c r="R36" s="104">
        <f t="shared" si="2"/>
        <v>450</v>
      </c>
      <c r="S36" s="78" t="str">
        <f t="shared" si="3"/>
        <v>II</v>
      </c>
      <c r="T36" s="104" t="str">
        <f t="shared" si="4"/>
        <v>ACEPTABLE CON CONTROL ESPECIFICO</v>
      </c>
      <c r="U36" s="104">
        <v>2490</v>
      </c>
      <c r="V36" s="104">
        <v>2</v>
      </c>
      <c r="W36" s="104"/>
      <c r="X36" s="104"/>
      <c r="Y36" s="104" t="s">
        <v>352</v>
      </c>
      <c r="Z36" s="104"/>
      <c r="AA36" s="104"/>
      <c r="AB36" s="104" t="s">
        <v>389</v>
      </c>
      <c r="AC36" s="104" t="s">
        <v>390</v>
      </c>
      <c r="AD36" s="104" t="s">
        <v>229</v>
      </c>
      <c r="AE36" s="104" t="s">
        <v>219</v>
      </c>
      <c r="AF36" s="104" t="s">
        <v>391</v>
      </c>
      <c r="AG36" s="104" t="s">
        <v>308</v>
      </c>
      <c r="AH36" s="104"/>
      <c r="AI36" s="104"/>
      <c r="AJ36" s="104"/>
      <c r="AK36" s="104" t="s">
        <v>392</v>
      </c>
      <c r="AL36" s="104"/>
      <c r="AM36" s="104">
        <v>2</v>
      </c>
      <c r="AN36" s="104">
        <v>3</v>
      </c>
      <c r="AO36" s="104">
        <f t="shared" si="5"/>
        <v>6</v>
      </c>
      <c r="AP36" s="104" t="str">
        <f t="shared" si="6"/>
        <v>MEDIO</v>
      </c>
      <c r="AQ36" s="104">
        <v>25</v>
      </c>
      <c r="AR36" s="104">
        <f t="shared" ref="AR36:AR37" si="10">+AO36*AQ36</f>
        <v>150</v>
      </c>
      <c r="AS36" s="78" t="str">
        <f t="shared" si="8"/>
        <v>II</v>
      </c>
      <c r="AT36" s="104" t="str">
        <f t="shared" si="9"/>
        <v>ACEPTABLE CON CONTROL ESPECIFICO</v>
      </c>
      <c r="AU36" s="108" t="s">
        <v>393</v>
      </c>
    </row>
    <row r="37" spans="1:47" ht="120" x14ac:dyDescent="0.25">
      <c r="A37" s="78">
        <v>22</v>
      </c>
      <c r="B37" s="171"/>
      <c r="C37" s="168"/>
      <c r="D37" s="168"/>
      <c r="E37" s="168"/>
      <c r="F37" s="105" t="s">
        <v>219</v>
      </c>
      <c r="G37" s="107" t="s">
        <v>300</v>
      </c>
      <c r="H37" s="104" t="s">
        <v>394</v>
      </c>
      <c r="I37" s="104" t="s">
        <v>302</v>
      </c>
      <c r="J37" s="104" t="s">
        <v>237</v>
      </c>
      <c r="K37" s="104" t="s">
        <v>395</v>
      </c>
      <c r="L37" s="104" t="s">
        <v>237</v>
      </c>
      <c r="M37" s="104">
        <v>2</v>
      </c>
      <c r="N37" s="104">
        <v>3</v>
      </c>
      <c r="O37" s="104">
        <f t="shared" si="0"/>
        <v>6</v>
      </c>
      <c r="P37" s="104" t="str">
        <f t="shared" si="1"/>
        <v>MEDIO</v>
      </c>
      <c r="Q37" s="104">
        <v>25</v>
      </c>
      <c r="R37" s="104">
        <f t="shared" si="2"/>
        <v>150</v>
      </c>
      <c r="S37" s="78" t="str">
        <f t="shared" si="3"/>
        <v>II</v>
      </c>
      <c r="T37" s="104" t="str">
        <f t="shared" si="4"/>
        <v>ACEPTABLE CON CONTROL ESPECIFICO</v>
      </c>
      <c r="U37" s="104">
        <v>2490</v>
      </c>
      <c r="V37" s="104">
        <v>2</v>
      </c>
      <c r="W37" s="104"/>
      <c r="X37" s="104" t="s">
        <v>516</v>
      </c>
      <c r="Y37" s="104" t="s">
        <v>517</v>
      </c>
      <c r="Z37" s="104"/>
      <c r="AA37" s="104"/>
      <c r="AB37" s="104" t="s">
        <v>396</v>
      </c>
      <c r="AC37" s="104" t="s">
        <v>397</v>
      </c>
      <c r="AD37" s="104" t="s">
        <v>229</v>
      </c>
      <c r="AE37" s="104" t="s">
        <v>219</v>
      </c>
      <c r="AF37" s="104" t="s">
        <v>398</v>
      </c>
      <c r="AG37" s="104" t="s">
        <v>308</v>
      </c>
      <c r="AH37" s="104"/>
      <c r="AI37" s="104"/>
      <c r="AJ37" s="104"/>
      <c r="AK37" s="104" t="s">
        <v>399</v>
      </c>
      <c r="AL37" s="104"/>
      <c r="AM37" s="104">
        <v>2</v>
      </c>
      <c r="AN37" s="104">
        <v>2</v>
      </c>
      <c r="AO37" s="104">
        <f t="shared" si="5"/>
        <v>4</v>
      </c>
      <c r="AP37" s="104" t="str">
        <f t="shared" si="6"/>
        <v>BAJO</v>
      </c>
      <c r="AQ37" s="104">
        <v>25</v>
      </c>
      <c r="AR37" s="104">
        <f t="shared" si="10"/>
        <v>100</v>
      </c>
      <c r="AS37" s="78" t="str">
        <f t="shared" si="8"/>
        <v>III</v>
      </c>
      <c r="AT37" s="104" t="str">
        <f t="shared" si="9"/>
        <v>ACEPTABLE</v>
      </c>
      <c r="AU37" s="108" t="s">
        <v>400</v>
      </c>
    </row>
    <row r="38" spans="1:47" ht="195" x14ac:dyDescent="0.25">
      <c r="A38" s="78">
        <v>23</v>
      </c>
      <c r="B38" s="171"/>
      <c r="C38" s="168"/>
      <c r="D38" s="168"/>
      <c r="E38" s="168"/>
      <c r="F38" s="105" t="s">
        <v>219</v>
      </c>
      <c r="G38" s="107" t="s">
        <v>300</v>
      </c>
      <c r="H38" s="104" t="s">
        <v>401</v>
      </c>
      <c r="I38" s="104" t="s">
        <v>302</v>
      </c>
      <c r="J38" s="104" t="s">
        <v>402</v>
      </c>
      <c r="K38" s="104" t="s">
        <v>237</v>
      </c>
      <c r="L38" s="104" t="s">
        <v>403</v>
      </c>
      <c r="M38" s="104">
        <v>6</v>
      </c>
      <c r="N38" s="104">
        <v>3</v>
      </c>
      <c r="O38" s="104">
        <f t="shared" si="0"/>
        <v>18</v>
      </c>
      <c r="P38" s="104" t="str">
        <f t="shared" si="1"/>
        <v>ALTO</v>
      </c>
      <c r="Q38" s="104">
        <v>25</v>
      </c>
      <c r="R38" s="104">
        <f t="shared" si="2"/>
        <v>450</v>
      </c>
      <c r="S38" s="78" t="str">
        <f t="shared" si="3"/>
        <v>II</v>
      </c>
      <c r="T38" s="104" t="str">
        <f t="shared" si="4"/>
        <v>ACEPTABLE CON CONTROL ESPECIFICO</v>
      </c>
      <c r="U38" s="104">
        <v>2490</v>
      </c>
      <c r="V38" s="104">
        <v>8</v>
      </c>
      <c r="W38" s="104"/>
      <c r="X38" s="104" t="s">
        <v>404</v>
      </c>
      <c r="Y38" s="104"/>
      <c r="Z38" s="104"/>
      <c r="AA38" s="104"/>
      <c r="AB38" s="104" t="s">
        <v>405</v>
      </c>
      <c r="AC38" s="104" t="s">
        <v>406</v>
      </c>
      <c r="AD38" s="104" t="s">
        <v>229</v>
      </c>
      <c r="AE38" s="104" t="s">
        <v>219</v>
      </c>
      <c r="AF38" s="104" t="s">
        <v>407</v>
      </c>
      <c r="AG38" s="104" t="s">
        <v>308</v>
      </c>
      <c r="AH38" s="104"/>
      <c r="AI38" s="104"/>
      <c r="AJ38" s="104"/>
      <c r="AK38" s="104" t="s">
        <v>408</v>
      </c>
      <c r="AL38" s="104"/>
      <c r="AM38" s="104">
        <v>6</v>
      </c>
      <c r="AN38" s="104">
        <v>3</v>
      </c>
      <c r="AO38" s="104">
        <f t="shared" si="5"/>
        <v>18</v>
      </c>
      <c r="AP38" s="104" t="str">
        <f t="shared" si="6"/>
        <v>ALTO</v>
      </c>
      <c r="AQ38" s="104">
        <v>25</v>
      </c>
      <c r="AR38" s="104">
        <v>100</v>
      </c>
      <c r="AS38" s="78" t="str">
        <f t="shared" si="8"/>
        <v>III</v>
      </c>
      <c r="AT38" s="104" t="str">
        <f t="shared" si="9"/>
        <v>ACEPTABLE</v>
      </c>
      <c r="AU38" s="108" t="s">
        <v>409</v>
      </c>
    </row>
    <row r="39" spans="1:47" ht="75" x14ac:dyDescent="0.25">
      <c r="A39" s="78">
        <v>24</v>
      </c>
      <c r="B39" s="171"/>
      <c r="C39" s="168"/>
      <c r="D39" s="168"/>
      <c r="E39" s="168"/>
      <c r="F39" s="105" t="s">
        <v>219</v>
      </c>
      <c r="G39" s="107" t="s">
        <v>300</v>
      </c>
      <c r="H39" s="104" t="s">
        <v>410</v>
      </c>
      <c r="I39" s="104" t="s">
        <v>302</v>
      </c>
      <c r="J39" s="104" t="s">
        <v>411</v>
      </c>
      <c r="K39" s="104" t="s">
        <v>412</v>
      </c>
      <c r="L39" s="104" t="s">
        <v>237</v>
      </c>
      <c r="M39" s="104">
        <v>2</v>
      </c>
      <c r="N39" s="104">
        <v>3</v>
      </c>
      <c r="O39" s="104">
        <f t="shared" si="0"/>
        <v>6</v>
      </c>
      <c r="P39" s="104" t="str">
        <f t="shared" si="1"/>
        <v>MEDIO</v>
      </c>
      <c r="Q39" s="104">
        <v>25</v>
      </c>
      <c r="R39" s="104">
        <f t="shared" si="2"/>
        <v>150</v>
      </c>
      <c r="S39" s="78" t="str">
        <f t="shared" si="3"/>
        <v>II</v>
      </c>
      <c r="T39" s="104" t="str">
        <f t="shared" si="4"/>
        <v>ACEPTABLE CON CONTROL ESPECIFICO</v>
      </c>
      <c r="U39" s="104">
        <v>2490</v>
      </c>
      <c r="V39" s="104">
        <v>2</v>
      </c>
      <c r="W39" s="104"/>
      <c r="X39" s="104"/>
      <c r="Y39" s="104" t="s">
        <v>413</v>
      </c>
      <c r="Z39" s="104"/>
      <c r="AA39" s="104"/>
      <c r="AB39" s="104" t="s">
        <v>414</v>
      </c>
      <c r="AC39" s="104"/>
      <c r="AD39" s="110"/>
      <c r="AE39" s="104" t="s">
        <v>219</v>
      </c>
      <c r="AF39" s="104" t="s">
        <v>415</v>
      </c>
      <c r="AG39" s="104" t="s">
        <v>308</v>
      </c>
      <c r="AH39" s="104"/>
      <c r="AI39" s="104"/>
      <c r="AJ39" s="104"/>
      <c r="AK39" s="104" t="s">
        <v>416</v>
      </c>
      <c r="AL39" s="104"/>
      <c r="AM39" s="104">
        <v>2</v>
      </c>
      <c r="AN39" s="104">
        <v>3</v>
      </c>
      <c r="AO39" s="104">
        <f t="shared" si="5"/>
        <v>6</v>
      </c>
      <c r="AP39" s="104" t="str">
        <f t="shared" si="6"/>
        <v>MEDIO</v>
      </c>
      <c r="AQ39" s="104">
        <v>25</v>
      </c>
      <c r="AR39" s="104">
        <v>100</v>
      </c>
      <c r="AS39" s="78" t="str">
        <f t="shared" si="8"/>
        <v>III</v>
      </c>
      <c r="AT39" s="104" t="str">
        <f t="shared" si="9"/>
        <v>ACEPTABLE</v>
      </c>
      <c r="AU39" s="108" t="s">
        <v>417</v>
      </c>
    </row>
    <row r="40" spans="1:47" ht="105" x14ac:dyDescent="0.25">
      <c r="A40" s="78">
        <v>25</v>
      </c>
      <c r="B40" s="171"/>
      <c r="C40" s="168"/>
      <c r="D40" s="168"/>
      <c r="E40" s="168"/>
      <c r="F40" s="105" t="s">
        <v>219</v>
      </c>
      <c r="G40" s="107" t="s">
        <v>300</v>
      </c>
      <c r="H40" s="104" t="s">
        <v>418</v>
      </c>
      <c r="I40" s="104" t="s">
        <v>302</v>
      </c>
      <c r="J40" s="104" t="s">
        <v>419</v>
      </c>
      <c r="K40" s="104" t="s">
        <v>420</v>
      </c>
      <c r="L40" s="104" t="s">
        <v>237</v>
      </c>
      <c r="M40" s="104">
        <v>2</v>
      </c>
      <c r="N40" s="104">
        <v>2</v>
      </c>
      <c r="O40" s="104">
        <f t="shared" si="0"/>
        <v>4</v>
      </c>
      <c r="P40" s="104" t="str">
        <f t="shared" si="1"/>
        <v>BAJO</v>
      </c>
      <c r="Q40" s="104">
        <v>25</v>
      </c>
      <c r="R40" s="104">
        <f t="shared" si="2"/>
        <v>100</v>
      </c>
      <c r="S40" s="78" t="str">
        <f t="shared" si="3"/>
        <v>III</v>
      </c>
      <c r="T40" s="104" t="str">
        <f t="shared" si="4"/>
        <v>ACEPTABLE</v>
      </c>
      <c r="U40" s="104">
        <v>2490</v>
      </c>
      <c r="V40" s="104">
        <v>8</v>
      </c>
      <c r="W40" s="104"/>
      <c r="X40" s="104"/>
      <c r="Y40" s="104" t="s">
        <v>421</v>
      </c>
      <c r="Z40" s="104"/>
      <c r="AA40" s="104"/>
      <c r="AB40" s="104" t="s">
        <v>422</v>
      </c>
      <c r="AC40" s="104" t="s">
        <v>423</v>
      </c>
      <c r="AD40" s="104" t="s">
        <v>229</v>
      </c>
      <c r="AE40" s="104" t="s">
        <v>219</v>
      </c>
      <c r="AF40" s="104" t="s">
        <v>424</v>
      </c>
      <c r="AG40" s="104" t="s">
        <v>308</v>
      </c>
      <c r="AH40" s="104"/>
      <c r="AI40" s="104"/>
      <c r="AJ40" s="104"/>
      <c r="AK40" s="104" t="s">
        <v>425</v>
      </c>
      <c r="AL40" s="104"/>
      <c r="AM40" s="104">
        <v>2</v>
      </c>
      <c r="AN40" s="104">
        <v>2</v>
      </c>
      <c r="AO40" s="104">
        <f t="shared" si="5"/>
        <v>4</v>
      </c>
      <c r="AP40" s="104" t="str">
        <f t="shared" si="6"/>
        <v>BAJO</v>
      </c>
      <c r="AQ40" s="104">
        <v>25</v>
      </c>
      <c r="AR40" s="104">
        <f t="shared" ref="AR40:AR54" si="11">+AO40*AQ40</f>
        <v>100</v>
      </c>
      <c r="AS40" s="78" t="str">
        <f t="shared" si="8"/>
        <v>III</v>
      </c>
      <c r="AT40" s="104" t="str">
        <f t="shared" si="9"/>
        <v>ACEPTABLE</v>
      </c>
      <c r="AU40" s="108" t="s">
        <v>426</v>
      </c>
    </row>
    <row r="41" spans="1:47" ht="150" x14ac:dyDescent="0.25">
      <c r="A41" s="78">
        <v>26</v>
      </c>
      <c r="B41" s="171"/>
      <c r="C41" s="168"/>
      <c r="D41" s="168"/>
      <c r="E41" s="168"/>
      <c r="F41" s="111" t="s">
        <v>219</v>
      </c>
      <c r="G41" s="107" t="s">
        <v>427</v>
      </c>
      <c r="H41" s="109" t="s">
        <v>428</v>
      </c>
      <c r="I41" s="109" t="s">
        <v>302</v>
      </c>
      <c r="J41" s="109" t="s">
        <v>429</v>
      </c>
      <c r="K41" s="109" t="s">
        <v>429</v>
      </c>
      <c r="L41" s="109"/>
      <c r="M41" s="109">
        <v>6</v>
      </c>
      <c r="N41" s="109">
        <v>3</v>
      </c>
      <c r="O41" s="109">
        <f t="shared" si="0"/>
        <v>18</v>
      </c>
      <c r="P41" s="109" t="str">
        <f t="shared" si="1"/>
        <v>ALTO</v>
      </c>
      <c r="Q41" s="109">
        <v>25</v>
      </c>
      <c r="R41" s="109">
        <f t="shared" si="2"/>
        <v>450</v>
      </c>
      <c r="S41" s="112" t="str">
        <f t="shared" si="3"/>
        <v>II</v>
      </c>
      <c r="T41" s="109" t="str">
        <f t="shared" si="4"/>
        <v>ACEPTABLE CON CONTROL ESPECIFICO</v>
      </c>
      <c r="U41" s="104">
        <v>2490</v>
      </c>
      <c r="V41" s="109">
        <v>5</v>
      </c>
      <c r="W41" s="109"/>
      <c r="X41" s="109" t="s">
        <v>518</v>
      </c>
      <c r="Y41" s="109" t="s">
        <v>519</v>
      </c>
      <c r="Z41" s="109"/>
      <c r="AA41" s="109"/>
      <c r="AB41" s="109"/>
      <c r="AC41" s="109" t="s">
        <v>430</v>
      </c>
      <c r="AD41" s="109" t="s">
        <v>229</v>
      </c>
      <c r="AE41" s="109" t="s">
        <v>219</v>
      </c>
      <c r="AF41" s="109" t="s">
        <v>431</v>
      </c>
      <c r="AG41" s="109"/>
      <c r="AH41" s="109"/>
      <c r="AI41" s="109"/>
      <c r="AJ41" s="109"/>
      <c r="AK41" s="109" t="s">
        <v>432</v>
      </c>
      <c r="AL41" s="109"/>
      <c r="AM41" s="104">
        <v>2</v>
      </c>
      <c r="AN41" s="104">
        <v>3</v>
      </c>
      <c r="AO41" s="104">
        <f t="shared" si="5"/>
        <v>6</v>
      </c>
      <c r="AP41" s="104" t="str">
        <f t="shared" si="6"/>
        <v>MEDIO</v>
      </c>
      <c r="AQ41" s="104">
        <v>60</v>
      </c>
      <c r="AR41" s="104">
        <f t="shared" si="11"/>
        <v>360</v>
      </c>
      <c r="AS41" s="78" t="str">
        <f t="shared" si="8"/>
        <v>II</v>
      </c>
      <c r="AT41" s="104" t="str">
        <f t="shared" si="9"/>
        <v>ACEPTABLE CON CONTROL ESPECIFICO</v>
      </c>
      <c r="AU41" s="108" t="s">
        <v>433</v>
      </c>
    </row>
    <row r="42" spans="1:47" ht="180" x14ac:dyDescent="0.25">
      <c r="A42" s="78">
        <v>27</v>
      </c>
      <c r="B42" s="171"/>
      <c r="C42" s="168"/>
      <c r="D42" s="168"/>
      <c r="E42" s="173" t="s">
        <v>434</v>
      </c>
      <c r="F42" s="105" t="s">
        <v>219</v>
      </c>
      <c r="G42" s="107" t="s">
        <v>435</v>
      </c>
      <c r="H42" s="104" t="s">
        <v>436</v>
      </c>
      <c r="I42" s="104" t="s">
        <v>302</v>
      </c>
      <c r="J42" s="104" t="s">
        <v>237</v>
      </c>
      <c r="K42" s="104" t="s">
        <v>341</v>
      </c>
      <c r="L42" s="104" t="s">
        <v>437</v>
      </c>
      <c r="M42" s="104">
        <v>2</v>
      </c>
      <c r="N42" s="104">
        <v>2</v>
      </c>
      <c r="O42" s="104">
        <f t="shared" si="0"/>
        <v>4</v>
      </c>
      <c r="P42" s="104" t="str">
        <f t="shared" si="1"/>
        <v>BAJO</v>
      </c>
      <c r="Q42" s="104">
        <v>60</v>
      </c>
      <c r="R42" s="104">
        <f t="shared" si="2"/>
        <v>240</v>
      </c>
      <c r="S42" s="78" t="str">
        <f t="shared" si="3"/>
        <v>II</v>
      </c>
      <c r="T42" s="104" t="str">
        <f t="shared" si="4"/>
        <v>ACEPTABLE CON CONTROL ESPECIFICO</v>
      </c>
      <c r="U42" s="104">
        <v>2490</v>
      </c>
      <c r="V42" s="104">
        <v>8</v>
      </c>
      <c r="W42" s="104"/>
      <c r="X42" s="104"/>
      <c r="Y42" s="104" t="s">
        <v>352</v>
      </c>
      <c r="Z42" s="104"/>
      <c r="AA42" s="104"/>
      <c r="AB42" s="104"/>
      <c r="AC42" s="104" t="s">
        <v>438</v>
      </c>
      <c r="AD42" s="104" t="s">
        <v>229</v>
      </c>
      <c r="AE42" s="104" t="s">
        <v>219</v>
      </c>
      <c r="AF42" s="104" t="s">
        <v>439</v>
      </c>
      <c r="AG42" s="104" t="s">
        <v>440</v>
      </c>
      <c r="AH42" s="104"/>
      <c r="AI42" s="104"/>
      <c r="AJ42" s="104"/>
      <c r="AK42" s="104" t="s">
        <v>441</v>
      </c>
      <c r="AL42" s="104"/>
      <c r="AM42" s="104">
        <v>2</v>
      </c>
      <c r="AN42" s="104">
        <v>2</v>
      </c>
      <c r="AO42" s="104">
        <f t="shared" si="5"/>
        <v>4</v>
      </c>
      <c r="AP42" s="104" t="str">
        <f t="shared" si="6"/>
        <v>BAJO</v>
      </c>
      <c r="AQ42" s="104">
        <v>60</v>
      </c>
      <c r="AR42" s="104">
        <f t="shared" si="11"/>
        <v>240</v>
      </c>
      <c r="AS42" s="78" t="str">
        <f t="shared" si="8"/>
        <v>II</v>
      </c>
      <c r="AT42" s="104" t="str">
        <f t="shared" si="9"/>
        <v>ACEPTABLE CON CONTROL ESPECIFICO</v>
      </c>
      <c r="AU42" s="113" t="s">
        <v>442</v>
      </c>
    </row>
    <row r="43" spans="1:47" ht="195" x14ac:dyDescent="0.25">
      <c r="A43" s="78">
        <v>28</v>
      </c>
      <c r="B43" s="171"/>
      <c r="C43" s="168"/>
      <c r="D43" s="168"/>
      <c r="E43" s="168"/>
      <c r="F43" s="105" t="s">
        <v>219</v>
      </c>
      <c r="G43" s="107" t="s">
        <v>435</v>
      </c>
      <c r="H43" s="104" t="s">
        <v>443</v>
      </c>
      <c r="I43" s="104" t="s">
        <v>302</v>
      </c>
      <c r="J43" s="104" t="s">
        <v>237</v>
      </c>
      <c r="K43" s="104" t="s">
        <v>341</v>
      </c>
      <c r="L43" s="104" t="s">
        <v>437</v>
      </c>
      <c r="M43" s="104">
        <v>2</v>
      </c>
      <c r="N43" s="104">
        <v>2</v>
      </c>
      <c r="O43" s="104">
        <f t="shared" si="0"/>
        <v>4</v>
      </c>
      <c r="P43" s="104" t="str">
        <f t="shared" si="1"/>
        <v>BAJO</v>
      </c>
      <c r="Q43" s="104">
        <v>60</v>
      </c>
      <c r="R43" s="104">
        <f t="shared" si="2"/>
        <v>240</v>
      </c>
      <c r="S43" s="78" t="str">
        <f t="shared" si="3"/>
        <v>II</v>
      </c>
      <c r="T43" s="104" t="str">
        <f t="shared" si="4"/>
        <v>ACEPTABLE CON CONTROL ESPECIFICO</v>
      </c>
      <c r="U43" s="104">
        <v>2490</v>
      </c>
      <c r="V43" s="104">
        <v>8</v>
      </c>
      <c r="W43" s="104"/>
      <c r="X43" s="104"/>
      <c r="Y43" s="104" t="s">
        <v>352</v>
      </c>
      <c r="Z43" s="104"/>
      <c r="AA43" s="104"/>
      <c r="AB43" s="104" t="s">
        <v>444</v>
      </c>
      <c r="AC43" s="104" t="s">
        <v>445</v>
      </c>
      <c r="AD43" s="104" t="s">
        <v>229</v>
      </c>
      <c r="AE43" s="104" t="s">
        <v>219</v>
      </c>
      <c r="AF43" s="104" t="s">
        <v>446</v>
      </c>
      <c r="AG43" s="104" t="s">
        <v>447</v>
      </c>
      <c r="AH43" s="104"/>
      <c r="AI43" s="104"/>
      <c r="AJ43" s="104"/>
      <c r="AK43" s="104" t="s">
        <v>448</v>
      </c>
      <c r="AL43" s="104"/>
      <c r="AM43" s="104">
        <v>2</v>
      </c>
      <c r="AN43" s="104">
        <v>2</v>
      </c>
      <c r="AO43" s="104">
        <f t="shared" si="5"/>
        <v>4</v>
      </c>
      <c r="AP43" s="104" t="str">
        <f t="shared" si="6"/>
        <v>BAJO</v>
      </c>
      <c r="AQ43" s="104">
        <v>60</v>
      </c>
      <c r="AR43" s="104">
        <f t="shared" si="11"/>
        <v>240</v>
      </c>
      <c r="AS43" s="78" t="str">
        <f t="shared" si="8"/>
        <v>II</v>
      </c>
      <c r="AT43" s="104" t="str">
        <f t="shared" si="9"/>
        <v>ACEPTABLE CON CONTROL ESPECIFICO</v>
      </c>
      <c r="AU43" s="113" t="s">
        <v>449</v>
      </c>
    </row>
    <row r="44" spans="1:47" ht="150" x14ac:dyDescent="0.25">
      <c r="A44" s="78">
        <v>29</v>
      </c>
      <c r="B44" s="171"/>
      <c r="C44" s="168"/>
      <c r="D44" s="168"/>
      <c r="E44" s="168"/>
      <c r="F44" s="105" t="s">
        <v>219</v>
      </c>
      <c r="G44" s="107" t="s">
        <v>435</v>
      </c>
      <c r="H44" s="104" t="s">
        <v>450</v>
      </c>
      <c r="I44" s="104" t="s">
        <v>302</v>
      </c>
      <c r="J44" s="104" t="s">
        <v>237</v>
      </c>
      <c r="K44" s="104" t="s">
        <v>341</v>
      </c>
      <c r="L44" s="104" t="s">
        <v>437</v>
      </c>
      <c r="M44" s="104">
        <v>2</v>
      </c>
      <c r="N44" s="104">
        <v>2</v>
      </c>
      <c r="O44" s="104">
        <f t="shared" si="0"/>
        <v>4</v>
      </c>
      <c r="P44" s="104" t="str">
        <f t="shared" si="1"/>
        <v>BAJO</v>
      </c>
      <c r="Q44" s="104">
        <v>60</v>
      </c>
      <c r="R44" s="104">
        <f t="shared" si="2"/>
        <v>240</v>
      </c>
      <c r="S44" s="78" t="str">
        <f t="shared" si="3"/>
        <v>II</v>
      </c>
      <c r="T44" s="104" t="str">
        <f t="shared" si="4"/>
        <v>ACEPTABLE CON CONTROL ESPECIFICO</v>
      </c>
      <c r="U44" s="104">
        <v>2490</v>
      </c>
      <c r="V44" s="104">
        <v>8</v>
      </c>
      <c r="W44" s="104"/>
      <c r="X44" s="104"/>
      <c r="Y44" s="104" t="s">
        <v>352</v>
      </c>
      <c r="Z44" s="104"/>
      <c r="AA44" s="104"/>
      <c r="AB44" s="104" t="s">
        <v>451</v>
      </c>
      <c r="AC44" s="104" t="s">
        <v>452</v>
      </c>
      <c r="AD44" s="104" t="s">
        <v>229</v>
      </c>
      <c r="AE44" s="104" t="s">
        <v>219</v>
      </c>
      <c r="AF44" s="104" t="s">
        <v>453</v>
      </c>
      <c r="AG44" s="104" t="s">
        <v>447</v>
      </c>
      <c r="AH44" s="104"/>
      <c r="AI44" s="104"/>
      <c r="AJ44" s="104"/>
      <c r="AK44" s="104" t="s">
        <v>449</v>
      </c>
      <c r="AL44" s="104"/>
      <c r="AM44" s="104">
        <v>2</v>
      </c>
      <c r="AN44" s="104">
        <v>2</v>
      </c>
      <c r="AO44" s="104">
        <f t="shared" si="5"/>
        <v>4</v>
      </c>
      <c r="AP44" s="104" t="str">
        <f t="shared" si="6"/>
        <v>BAJO</v>
      </c>
      <c r="AQ44" s="104">
        <v>60</v>
      </c>
      <c r="AR44" s="104">
        <f t="shared" si="11"/>
        <v>240</v>
      </c>
      <c r="AS44" s="78" t="str">
        <f t="shared" si="8"/>
        <v>II</v>
      </c>
      <c r="AT44" s="104" t="str">
        <f t="shared" si="9"/>
        <v>ACEPTABLE CON CONTROL ESPECIFICO</v>
      </c>
      <c r="AU44" s="113" t="s">
        <v>449</v>
      </c>
    </row>
    <row r="45" spans="1:47" ht="150" x14ac:dyDescent="0.25">
      <c r="A45" s="78">
        <v>30</v>
      </c>
      <c r="B45" s="171"/>
      <c r="C45" s="168"/>
      <c r="D45" s="168"/>
      <c r="E45" s="168"/>
      <c r="F45" s="105" t="s">
        <v>219</v>
      </c>
      <c r="G45" s="107" t="s">
        <v>435</v>
      </c>
      <c r="H45" s="104" t="s">
        <v>454</v>
      </c>
      <c r="I45" s="104" t="s">
        <v>302</v>
      </c>
      <c r="J45" s="104" t="s">
        <v>237</v>
      </c>
      <c r="K45" s="104" t="s">
        <v>455</v>
      </c>
      <c r="L45" s="104" t="s">
        <v>437</v>
      </c>
      <c r="M45" s="104">
        <v>2</v>
      </c>
      <c r="N45" s="104">
        <v>2</v>
      </c>
      <c r="O45" s="104">
        <f t="shared" si="0"/>
        <v>4</v>
      </c>
      <c r="P45" s="104" t="str">
        <f t="shared" si="1"/>
        <v>BAJO</v>
      </c>
      <c r="Q45" s="104">
        <v>60</v>
      </c>
      <c r="R45" s="104">
        <f t="shared" si="2"/>
        <v>240</v>
      </c>
      <c r="S45" s="78" t="str">
        <f t="shared" si="3"/>
        <v>II</v>
      </c>
      <c r="T45" s="104" t="str">
        <f t="shared" si="4"/>
        <v>ACEPTABLE CON CONTROL ESPECIFICO</v>
      </c>
      <c r="U45" s="104">
        <v>2490</v>
      </c>
      <c r="V45" s="104">
        <v>8</v>
      </c>
      <c r="W45" s="104"/>
      <c r="X45" s="104"/>
      <c r="Y45" s="104" t="s">
        <v>352</v>
      </c>
      <c r="Z45" s="104"/>
      <c r="AA45" s="104"/>
      <c r="AB45" s="104"/>
      <c r="AC45" s="104" t="s">
        <v>456</v>
      </c>
      <c r="AD45" s="104" t="s">
        <v>229</v>
      </c>
      <c r="AE45" s="104" t="s">
        <v>219</v>
      </c>
      <c r="AF45" s="104" t="s">
        <v>457</v>
      </c>
      <c r="AG45" s="104" t="s">
        <v>447</v>
      </c>
      <c r="AH45" s="104"/>
      <c r="AI45" s="104"/>
      <c r="AJ45" s="104"/>
      <c r="AK45" s="104" t="s">
        <v>449</v>
      </c>
      <c r="AL45" s="104"/>
      <c r="AM45" s="104">
        <v>2</v>
      </c>
      <c r="AN45" s="104">
        <v>2</v>
      </c>
      <c r="AO45" s="104">
        <f t="shared" si="5"/>
        <v>4</v>
      </c>
      <c r="AP45" s="104" t="str">
        <f t="shared" si="6"/>
        <v>BAJO</v>
      </c>
      <c r="AQ45" s="104">
        <v>60</v>
      </c>
      <c r="AR45" s="104">
        <f t="shared" si="11"/>
        <v>240</v>
      </c>
      <c r="AS45" s="78" t="str">
        <f t="shared" si="8"/>
        <v>II</v>
      </c>
      <c r="AT45" s="104" t="str">
        <f t="shared" si="9"/>
        <v>ACEPTABLE CON CONTROL ESPECIFICO</v>
      </c>
      <c r="AU45" s="113" t="s">
        <v>449</v>
      </c>
    </row>
    <row r="46" spans="1:47" ht="150" x14ac:dyDescent="0.25">
      <c r="A46" s="78">
        <v>31</v>
      </c>
      <c r="B46" s="171"/>
      <c r="C46" s="168"/>
      <c r="D46" s="168"/>
      <c r="E46" s="168"/>
      <c r="F46" s="105" t="s">
        <v>219</v>
      </c>
      <c r="G46" s="107" t="s">
        <v>435</v>
      </c>
      <c r="H46" s="104" t="s">
        <v>458</v>
      </c>
      <c r="I46" s="104" t="s">
        <v>302</v>
      </c>
      <c r="J46" s="104" t="s">
        <v>237</v>
      </c>
      <c r="K46" s="104" t="s">
        <v>459</v>
      </c>
      <c r="L46" s="104" t="s">
        <v>437</v>
      </c>
      <c r="M46" s="104">
        <v>2</v>
      </c>
      <c r="N46" s="104">
        <v>2</v>
      </c>
      <c r="O46" s="104">
        <f t="shared" si="0"/>
        <v>4</v>
      </c>
      <c r="P46" s="104" t="str">
        <f t="shared" si="1"/>
        <v>BAJO</v>
      </c>
      <c r="Q46" s="104">
        <v>60</v>
      </c>
      <c r="R46" s="104">
        <f t="shared" si="2"/>
        <v>240</v>
      </c>
      <c r="S46" s="78" t="str">
        <f t="shared" si="3"/>
        <v>II</v>
      </c>
      <c r="T46" s="104" t="str">
        <f t="shared" si="4"/>
        <v>ACEPTABLE CON CONTROL ESPECIFICO</v>
      </c>
      <c r="U46" s="104">
        <v>2490</v>
      </c>
      <c r="V46" s="104">
        <v>8</v>
      </c>
      <c r="W46" s="104"/>
      <c r="X46" s="104"/>
      <c r="Y46" s="104" t="s">
        <v>352</v>
      </c>
      <c r="Z46" s="104"/>
      <c r="AA46" s="104"/>
      <c r="AB46" s="104"/>
      <c r="AC46" s="104" t="s">
        <v>460</v>
      </c>
      <c r="AD46" s="104" t="s">
        <v>229</v>
      </c>
      <c r="AE46" s="104" t="s">
        <v>219</v>
      </c>
      <c r="AF46" s="104" t="s">
        <v>457</v>
      </c>
      <c r="AG46" s="104" t="s">
        <v>447</v>
      </c>
      <c r="AH46" s="104"/>
      <c r="AI46" s="104"/>
      <c r="AJ46" s="104"/>
      <c r="AK46" s="104" t="s">
        <v>449</v>
      </c>
      <c r="AL46" s="104"/>
      <c r="AM46" s="104">
        <v>2</v>
      </c>
      <c r="AN46" s="104">
        <v>2</v>
      </c>
      <c r="AO46" s="104">
        <f t="shared" si="5"/>
        <v>4</v>
      </c>
      <c r="AP46" s="104" t="str">
        <f t="shared" si="6"/>
        <v>BAJO</v>
      </c>
      <c r="AQ46" s="104">
        <v>60</v>
      </c>
      <c r="AR46" s="104">
        <f t="shared" si="11"/>
        <v>240</v>
      </c>
      <c r="AS46" s="78" t="str">
        <f t="shared" si="8"/>
        <v>II</v>
      </c>
      <c r="AT46" s="104" t="str">
        <f t="shared" si="9"/>
        <v>ACEPTABLE CON CONTROL ESPECIFICO</v>
      </c>
      <c r="AU46" s="113" t="s">
        <v>449</v>
      </c>
    </row>
    <row r="47" spans="1:47" ht="157.5" x14ac:dyDescent="0.25">
      <c r="A47" s="83">
        <v>32</v>
      </c>
      <c r="B47" s="171"/>
      <c r="C47" s="114" t="s">
        <v>461</v>
      </c>
      <c r="D47" s="173" t="s">
        <v>462</v>
      </c>
      <c r="E47" s="173" t="s">
        <v>463</v>
      </c>
      <c r="F47" s="82" t="s">
        <v>219</v>
      </c>
      <c r="G47" s="107" t="s">
        <v>300</v>
      </c>
      <c r="H47" s="83" t="s">
        <v>464</v>
      </c>
      <c r="I47" s="78" t="s">
        <v>465</v>
      </c>
      <c r="J47" s="92" t="s">
        <v>237</v>
      </c>
      <c r="K47" s="104" t="s">
        <v>466</v>
      </c>
      <c r="L47" s="92" t="s">
        <v>342</v>
      </c>
      <c r="M47" s="83">
        <v>6</v>
      </c>
      <c r="N47" s="83">
        <v>3</v>
      </c>
      <c r="O47" s="83">
        <f t="shared" si="0"/>
        <v>18</v>
      </c>
      <c r="P47" s="92" t="str">
        <f t="shared" si="1"/>
        <v>ALTO</v>
      </c>
      <c r="Q47" s="83">
        <v>10</v>
      </c>
      <c r="R47" s="83">
        <f t="shared" si="2"/>
        <v>180</v>
      </c>
      <c r="S47" s="83" t="str">
        <f t="shared" si="3"/>
        <v>II</v>
      </c>
      <c r="T47" s="92" t="str">
        <f t="shared" si="4"/>
        <v>ACEPTABLE CON CONTROL ESPECIFICO</v>
      </c>
      <c r="U47" s="104">
        <v>2490</v>
      </c>
      <c r="V47" s="83">
        <v>8</v>
      </c>
      <c r="W47" s="83"/>
      <c r="X47" s="92" t="s">
        <v>467</v>
      </c>
      <c r="Y47" s="92"/>
      <c r="Z47" s="92" t="s">
        <v>468</v>
      </c>
      <c r="AA47" s="92" t="s">
        <v>468</v>
      </c>
      <c r="AB47" s="92" t="s">
        <v>469</v>
      </c>
      <c r="AC47" s="92" t="s">
        <v>470</v>
      </c>
      <c r="AD47" s="92" t="s">
        <v>229</v>
      </c>
      <c r="AE47" s="83" t="s">
        <v>219</v>
      </c>
      <c r="AF47" s="92" t="s">
        <v>471</v>
      </c>
      <c r="AG47" s="83" t="s">
        <v>308</v>
      </c>
      <c r="AH47" s="115"/>
      <c r="AI47" s="115"/>
      <c r="AJ47" s="115"/>
      <c r="AK47" s="116" t="s">
        <v>472</v>
      </c>
      <c r="AL47" s="115"/>
      <c r="AM47" s="83">
        <v>6</v>
      </c>
      <c r="AN47" s="83">
        <v>1</v>
      </c>
      <c r="AO47" s="83">
        <f t="shared" si="5"/>
        <v>6</v>
      </c>
      <c r="AP47" s="92" t="str">
        <f t="shared" si="6"/>
        <v>MEDIO</v>
      </c>
      <c r="AQ47" s="83">
        <v>10</v>
      </c>
      <c r="AR47" s="83">
        <f t="shared" si="11"/>
        <v>60</v>
      </c>
      <c r="AS47" s="83" t="str">
        <f t="shared" si="8"/>
        <v>III</v>
      </c>
      <c r="AT47" s="92" t="str">
        <f t="shared" si="9"/>
        <v>ACEPTABLE</v>
      </c>
      <c r="AU47" s="116" t="s">
        <v>473</v>
      </c>
    </row>
    <row r="48" spans="1:47" ht="120" x14ac:dyDescent="0.25">
      <c r="A48" s="78">
        <v>33</v>
      </c>
      <c r="B48" s="171"/>
      <c r="C48" s="80" t="s">
        <v>474</v>
      </c>
      <c r="D48" s="168"/>
      <c r="E48" s="168"/>
      <c r="F48" s="105" t="s">
        <v>219</v>
      </c>
      <c r="G48" s="107" t="s">
        <v>475</v>
      </c>
      <c r="H48" s="78" t="s">
        <v>476</v>
      </c>
      <c r="I48" s="78" t="s">
        <v>251</v>
      </c>
      <c r="J48" s="104" t="s">
        <v>237</v>
      </c>
      <c r="K48" s="104" t="s">
        <v>341</v>
      </c>
      <c r="L48" s="104" t="s">
        <v>342</v>
      </c>
      <c r="M48" s="78">
        <v>6</v>
      </c>
      <c r="N48" s="78">
        <v>2</v>
      </c>
      <c r="O48" s="78">
        <f t="shared" si="0"/>
        <v>12</v>
      </c>
      <c r="P48" s="104" t="str">
        <f t="shared" si="1"/>
        <v>ALTO</v>
      </c>
      <c r="Q48" s="78">
        <v>10</v>
      </c>
      <c r="R48" s="78">
        <f t="shared" si="2"/>
        <v>120</v>
      </c>
      <c r="S48" s="78" t="str">
        <f t="shared" si="3"/>
        <v>III</v>
      </c>
      <c r="T48" s="104" t="str">
        <f t="shared" si="4"/>
        <v>ACEPTABLE</v>
      </c>
      <c r="U48" s="104">
        <v>2490</v>
      </c>
      <c r="V48" s="78">
        <v>5</v>
      </c>
      <c r="W48" s="78"/>
      <c r="X48" s="104" t="s">
        <v>477</v>
      </c>
      <c r="Y48" s="104"/>
      <c r="Z48" s="104" t="s">
        <v>468</v>
      </c>
      <c r="AA48" s="104" t="s">
        <v>468</v>
      </c>
      <c r="AB48" s="104" t="s">
        <v>468</v>
      </c>
      <c r="AC48" s="104" t="s">
        <v>468</v>
      </c>
      <c r="AD48" s="78" t="s">
        <v>478</v>
      </c>
      <c r="AE48" s="78" t="s">
        <v>219</v>
      </c>
      <c r="AF48" s="78" t="s">
        <v>479</v>
      </c>
      <c r="AG48" s="78" t="s">
        <v>308</v>
      </c>
      <c r="AH48" s="78"/>
      <c r="AI48" s="78"/>
      <c r="AJ48" s="78"/>
      <c r="AK48" s="104" t="s">
        <v>480</v>
      </c>
      <c r="AL48" s="78"/>
      <c r="AM48" s="78">
        <v>6</v>
      </c>
      <c r="AN48" s="78">
        <v>2</v>
      </c>
      <c r="AO48" s="78">
        <f t="shared" si="5"/>
        <v>12</v>
      </c>
      <c r="AP48" s="104" t="str">
        <f t="shared" si="6"/>
        <v>ALTO</v>
      </c>
      <c r="AQ48" s="78">
        <v>10</v>
      </c>
      <c r="AR48" s="78">
        <f t="shared" si="11"/>
        <v>120</v>
      </c>
      <c r="AS48" s="78" t="str">
        <f t="shared" si="8"/>
        <v>III</v>
      </c>
      <c r="AT48" s="104" t="str">
        <f t="shared" si="9"/>
        <v>ACEPTABLE</v>
      </c>
      <c r="AU48" s="108" t="s">
        <v>233</v>
      </c>
    </row>
    <row r="49" spans="1:47" ht="120" x14ac:dyDescent="0.25">
      <c r="A49" s="78">
        <v>34</v>
      </c>
      <c r="B49" s="171"/>
      <c r="C49" s="167" t="s">
        <v>481</v>
      </c>
      <c r="D49" s="168"/>
      <c r="E49" s="168"/>
      <c r="F49" s="105" t="s">
        <v>219</v>
      </c>
      <c r="G49" s="107" t="s">
        <v>482</v>
      </c>
      <c r="H49" s="104" t="s">
        <v>483</v>
      </c>
      <c r="I49" s="78" t="s">
        <v>251</v>
      </c>
      <c r="J49" s="104" t="s">
        <v>237</v>
      </c>
      <c r="K49" s="104" t="s">
        <v>237</v>
      </c>
      <c r="L49" s="104" t="s">
        <v>237</v>
      </c>
      <c r="M49" s="104">
        <v>6</v>
      </c>
      <c r="N49" s="104">
        <v>1</v>
      </c>
      <c r="O49" s="104">
        <f t="shared" si="0"/>
        <v>6</v>
      </c>
      <c r="P49" s="104" t="str">
        <f t="shared" si="1"/>
        <v>MEDIO</v>
      </c>
      <c r="Q49" s="78">
        <v>25</v>
      </c>
      <c r="R49" s="78">
        <f t="shared" si="2"/>
        <v>150</v>
      </c>
      <c r="S49" s="78" t="str">
        <f t="shared" si="3"/>
        <v>II</v>
      </c>
      <c r="T49" s="104" t="str">
        <f t="shared" si="4"/>
        <v>ACEPTABLE CON CONTROL ESPECIFICO</v>
      </c>
      <c r="U49" s="104">
        <v>2490</v>
      </c>
      <c r="V49" s="78">
        <v>8</v>
      </c>
      <c r="W49" s="78"/>
      <c r="X49" s="78" t="s">
        <v>484</v>
      </c>
      <c r="Y49" s="104"/>
      <c r="Z49" s="104" t="s">
        <v>468</v>
      </c>
      <c r="AA49" s="104" t="s">
        <v>468</v>
      </c>
      <c r="AB49" s="104"/>
      <c r="AC49" s="104" t="s">
        <v>485</v>
      </c>
      <c r="AD49" s="104" t="s">
        <v>229</v>
      </c>
      <c r="AE49" s="78" t="s">
        <v>219</v>
      </c>
      <c r="AF49" s="104" t="s">
        <v>486</v>
      </c>
      <c r="AG49" s="78" t="s">
        <v>308</v>
      </c>
      <c r="AH49" s="117"/>
      <c r="AI49" s="117"/>
      <c r="AJ49" s="117"/>
      <c r="AK49" s="108"/>
      <c r="AL49" s="117"/>
      <c r="AM49" s="104">
        <v>2</v>
      </c>
      <c r="AN49" s="104">
        <v>1</v>
      </c>
      <c r="AO49" s="104">
        <f t="shared" si="5"/>
        <v>2</v>
      </c>
      <c r="AP49" s="104" t="str">
        <f t="shared" si="6"/>
        <v>BAJO</v>
      </c>
      <c r="AQ49" s="78">
        <v>25</v>
      </c>
      <c r="AR49" s="78">
        <f t="shared" si="11"/>
        <v>50</v>
      </c>
      <c r="AS49" s="78" t="str">
        <f t="shared" si="8"/>
        <v>III</v>
      </c>
      <c r="AT49" s="104" t="str">
        <f t="shared" si="9"/>
        <v>ACEPTABLE</v>
      </c>
      <c r="AU49" s="108" t="s">
        <v>233</v>
      </c>
    </row>
    <row r="50" spans="1:47" ht="120" x14ac:dyDescent="0.25">
      <c r="A50" s="78">
        <v>35</v>
      </c>
      <c r="B50" s="171"/>
      <c r="C50" s="167"/>
      <c r="D50" s="168"/>
      <c r="E50" s="168"/>
      <c r="F50" s="105" t="s">
        <v>219</v>
      </c>
      <c r="G50" s="107" t="s">
        <v>300</v>
      </c>
      <c r="H50" s="104" t="s">
        <v>487</v>
      </c>
      <c r="I50" s="78" t="s">
        <v>251</v>
      </c>
      <c r="J50" s="104" t="s">
        <v>237</v>
      </c>
      <c r="K50" s="104" t="s">
        <v>237</v>
      </c>
      <c r="L50" s="104" t="s">
        <v>237</v>
      </c>
      <c r="M50" s="78">
        <v>6</v>
      </c>
      <c r="N50" s="78">
        <v>2</v>
      </c>
      <c r="O50" s="78">
        <f t="shared" si="0"/>
        <v>12</v>
      </c>
      <c r="P50" s="104" t="str">
        <f t="shared" si="1"/>
        <v>ALTO</v>
      </c>
      <c r="Q50" s="78">
        <v>25</v>
      </c>
      <c r="R50" s="78">
        <f t="shared" si="2"/>
        <v>300</v>
      </c>
      <c r="S50" s="78" t="str">
        <f t="shared" si="3"/>
        <v>II</v>
      </c>
      <c r="T50" s="104" t="str">
        <f t="shared" si="4"/>
        <v>ACEPTABLE CON CONTROL ESPECIFICO</v>
      </c>
      <c r="U50" s="104">
        <v>2490</v>
      </c>
      <c r="V50" s="78">
        <v>8</v>
      </c>
      <c r="W50" s="78"/>
      <c r="X50" s="78"/>
      <c r="Y50" s="78" t="s">
        <v>352</v>
      </c>
      <c r="Z50" s="104" t="s">
        <v>468</v>
      </c>
      <c r="AA50" s="104" t="s">
        <v>468</v>
      </c>
      <c r="AB50" s="104" t="s">
        <v>468</v>
      </c>
      <c r="AC50" s="104" t="s">
        <v>488</v>
      </c>
      <c r="AD50" s="104" t="s">
        <v>229</v>
      </c>
      <c r="AE50" s="78" t="s">
        <v>219</v>
      </c>
      <c r="AF50" s="104" t="s">
        <v>489</v>
      </c>
      <c r="AG50" s="78"/>
      <c r="AH50" s="117"/>
      <c r="AI50" s="117"/>
      <c r="AJ50" s="117"/>
      <c r="AK50" s="108" t="s">
        <v>490</v>
      </c>
      <c r="AL50" s="117"/>
      <c r="AM50" s="78">
        <v>2</v>
      </c>
      <c r="AN50" s="78">
        <v>2</v>
      </c>
      <c r="AO50" s="78">
        <f t="shared" si="5"/>
        <v>4</v>
      </c>
      <c r="AP50" s="104" t="str">
        <f t="shared" si="6"/>
        <v>BAJO</v>
      </c>
      <c r="AQ50" s="78">
        <v>25</v>
      </c>
      <c r="AR50" s="78">
        <f t="shared" si="11"/>
        <v>100</v>
      </c>
      <c r="AS50" s="78" t="str">
        <f t="shared" si="8"/>
        <v>III</v>
      </c>
      <c r="AT50" s="104" t="str">
        <f t="shared" si="9"/>
        <v>ACEPTABLE</v>
      </c>
      <c r="AU50" s="108" t="s">
        <v>233</v>
      </c>
    </row>
    <row r="51" spans="1:47" ht="120" x14ac:dyDescent="0.25">
      <c r="A51" s="78">
        <v>36</v>
      </c>
      <c r="B51" s="171"/>
      <c r="C51" s="167" t="s">
        <v>491</v>
      </c>
      <c r="D51" s="168"/>
      <c r="E51" s="168"/>
      <c r="F51" s="105" t="s">
        <v>219</v>
      </c>
      <c r="G51" s="107" t="s">
        <v>278</v>
      </c>
      <c r="H51" s="104" t="s">
        <v>492</v>
      </c>
      <c r="I51" s="104" t="s">
        <v>235</v>
      </c>
      <c r="J51" s="104" t="s">
        <v>237</v>
      </c>
      <c r="K51" s="104" t="s">
        <v>237</v>
      </c>
      <c r="L51" s="104" t="s">
        <v>237</v>
      </c>
      <c r="M51" s="104">
        <v>6</v>
      </c>
      <c r="N51" s="104">
        <v>1</v>
      </c>
      <c r="O51" s="104">
        <f t="shared" si="0"/>
        <v>6</v>
      </c>
      <c r="P51" s="104" t="str">
        <f t="shared" si="1"/>
        <v>MEDIO</v>
      </c>
      <c r="Q51" s="104">
        <v>10</v>
      </c>
      <c r="R51" s="104">
        <f t="shared" si="2"/>
        <v>60</v>
      </c>
      <c r="S51" s="78" t="str">
        <f t="shared" si="3"/>
        <v>III</v>
      </c>
      <c r="T51" s="104" t="str">
        <f t="shared" si="4"/>
        <v>ACEPTABLE</v>
      </c>
      <c r="U51" s="104">
        <v>2490</v>
      </c>
      <c r="V51" s="104">
        <v>3</v>
      </c>
      <c r="W51" s="104"/>
      <c r="X51" s="104" t="s">
        <v>493</v>
      </c>
      <c r="Y51" s="104"/>
      <c r="Z51" s="104" t="s">
        <v>468</v>
      </c>
      <c r="AA51" s="104" t="s">
        <v>468</v>
      </c>
      <c r="AB51" s="104" t="s">
        <v>468</v>
      </c>
      <c r="AC51" s="104" t="s">
        <v>485</v>
      </c>
      <c r="AD51" s="104" t="s">
        <v>229</v>
      </c>
      <c r="AE51" s="104" t="s">
        <v>219</v>
      </c>
      <c r="AF51" s="104" t="s">
        <v>494</v>
      </c>
      <c r="AG51" s="104" t="s">
        <v>495</v>
      </c>
      <c r="AH51" s="104"/>
      <c r="AI51" s="104"/>
      <c r="AJ51" s="104"/>
      <c r="AK51" s="109" t="s">
        <v>496</v>
      </c>
      <c r="AL51" s="104"/>
      <c r="AM51" s="104">
        <v>6</v>
      </c>
      <c r="AN51" s="104">
        <v>1</v>
      </c>
      <c r="AO51" s="104">
        <f t="shared" si="5"/>
        <v>6</v>
      </c>
      <c r="AP51" s="104" t="str">
        <f t="shared" si="6"/>
        <v>MEDIO</v>
      </c>
      <c r="AQ51" s="104">
        <v>10</v>
      </c>
      <c r="AR51" s="104">
        <f t="shared" si="11"/>
        <v>60</v>
      </c>
      <c r="AS51" s="78" t="str">
        <f t="shared" si="8"/>
        <v>III</v>
      </c>
      <c r="AT51" s="104" t="str">
        <f t="shared" si="9"/>
        <v>ACEPTABLE</v>
      </c>
      <c r="AU51" s="108" t="s">
        <v>233</v>
      </c>
    </row>
    <row r="52" spans="1:47" ht="120" x14ac:dyDescent="0.25">
      <c r="A52" s="78">
        <v>37</v>
      </c>
      <c r="B52" s="171"/>
      <c r="C52" s="168"/>
      <c r="D52" s="168"/>
      <c r="E52" s="168"/>
      <c r="F52" s="105" t="s">
        <v>219</v>
      </c>
      <c r="G52" s="107" t="s">
        <v>278</v>
      </c>
      <c r="H52" s="104" t="s">
        <v>497</v>
      </c>
      <c r="I52" s="104" t="s">
        <v>235</v>
      </c>
      <c r="J52" s="104" t="s">
        <v>237</v>
      </c>
      <c r="K52" s="104" t="s">
        <v>237</v>
      </c>
      <c r="L52" s="104" t="s">
        <v>237</v>
      </c>
      <c r="M52" s="104">
        <v>6</v>
      </c>
      <c r="N52" s="104">
        <v>3</v>
      </c>
      <c r="O52" s="104">
        <f t="shared" si="0"/>
        <v>18</v>
      </c>
      <c r="P52" s="104" t="str">
        <f t="shared" si="1"/>
        <v>ALTO</v>
      </c>
      <c r="Q52" s="104">
        <v>10</v>
      </c>
      <c r="R52" s="104">
        <f t="shared" si="2"/>
        <v>180</v>
      </c>
      <c r="S52" s="78" t="str">
        <f t="shared" si="3"/>
        <v>II</v>
      </c>
      <c r="T52" s="104" t="str">
        <f t="shared" si="4"/>
        <v>ACEPTABLE CON CONTROL ESPECIFICO</v>
      </c>
      <c r="U52" s="104">
        <v>2490</v>
      </c>
      <c r="V52" s="104">
        <v>3</v>
      </c>
      <c r="W52" s="104"/>
      <c r="X52" s="104" t="s">
        <v>479</v>
      </c>
      <c r="Y52" s="104"/>
      <c r="Z52" s="104" t="s">
        <v>468</v>
      </c>
      <c r="AA52" s="104" t="s">
        <v>468</v>
      </c>
      <c r="AB52" s="104" t="s">
        <v>468</v>
      </c>
      <c r="AC52" s="104" t="s">
        <v>498</v>
      </c>
      <c r="AD52" s="104" t="s">
        <v>229</v>
      </c>
      <c r="AE52" s="104" t="s">
        <v>219</v>
      </c>
      <c r="AF52" s="104" t="s">
        <v>499</v>
      </c>
      <c r="AG52" s="104" t="s">
        <v>495</v>
      </c>
      <c r="AH52" s="104"/>
      <c r="AI52" s="104"/>
      <c r="AJ52" s="104"/>
      <c r="AK52" s="104" t="s">
        <v>500</v>
      </c>
      <c r="AL52" s="104"/>
      <c r="AM52" s="104">
        <v>2</v>
      </c>
      <c r="AN52" s="104">
        <v>3</v>
      </c>
      <c r="AO52" s="104">
        <f t="shared" si="5"/>
        <v>6</v>
      </c>
      <c r="AP52" s="104" t="str">
        <f t="shared" si="6"/>
        <v>MEDIO</v>
      </c>
      <c r="AQ52" s="104">
        <v>10</v>
      </c>
      <c r="AR52" s="104">
        <f t="shared" si="11"/>
        <v>60</v>
      </c>
      <c r="AS52" s="78" t="str">
        <f t="shared" si="8"/>
        <v>III</v>
      </c>
      <c r="AT52" s="104" t="str">
        <f t="shared" si="9"/>
        <v>ACEPTABLE</v>
      </c>
      <c r="AU52" s="108" t="s">
        <v>233</v>
      </c>
    </row>
    <row r="53" spans="1:47" ht="120" x14ac:dyDescent="0.25">
      <c r="A53" s="78">
        <v>36</v>
      </c>
      <c r="B53" s="166"/>
      <c r="C53" s="167" t="s">
        <v>501</v>
      </c>
      <c r="D53" s="169" t="s">
        <v>502</v>
      </c>
      <c r="E53" s="169" t="s">
        <v>503</v>
      </c>
      <c r="F53" s="105" t="s">
        <v>219</v>
      </c>
      <c r="G53" s="107" t="s">
        <v>278</v>
      </c>
      <c r="H53" s="104" t="s">
        <v>504</v>
      </c>
      <c r="I53" s="104" t="s">
        <v>235</v>
      </c>
      <c r="J53" s="104" t="s">
        <v>237</v>
      </c>
      <c r="K53" s="104" t="s">
        <v>237</v>
      </c>
      <c r="L53" s="104" t="s">
        <v>237</v>
      </c>
      <c r="M53" s="104">
        <v>6</v>
      </c>
      <c r="N53" s="104">
        <v>1</v>
      </c>
      <c r="O53" s="104">
        <f t="shared" si="0"/>
        <v>6</v>
      </c>
      <c r="P53" s="104" t="str">
        <f t="shared" si="1"/>
        <v>MEDIO</v>
      </c>
      <c r="Q53" s="104">
        <v>10</v>
      </c>
      <c r="R53" s="104">
        <f t="shared" si="2"/>
        <v>60</v>
      </c>
      <c r="S53" s="78" t="str">
        <f t="shared" si="3"/>
        <v>III</v>
      </c>
      <c r="T53" s="104" t="str">
        <f t="shared" si="4"/>
        <v>ACEPTABLE</v>
      </c>
      <c r="U53" s="104">
        <v>2490</v>
      </c>
      <c r="V53" s="104">
        <v>3</v>
      </c>
      <c r="W53" s="104"/>
      <c r="X53" s="104" t="s">
        <v>493</v>
      </c>
      <c r="Y53" s="104"/>
      <c r="Z53" s="104" t="s">
        <v>468</v>
      </c>
      <c r="AA53" s="104" t="s">
        <v>468</v>
      </c>
      <c r="AB53" s="104" t="s">
        <v>468</v>
      </c>
      <c r="AC53" s="104" t="s">
        <v>485</v>
      </c>
      <c r="AD53" s="104" t="s">
        <v>229</v>
      </c>
      <c r="AE53" s="104" t="s">
        <v>219</v>
      </c>
      <c r="AF53" s="104" t="s">
        <v>494</v>
      </c>
      <c r="AG53" s="104" t="s">
        <v>495</v>
      </c>
      <c r="AH53" s="104"/>
      <c r="AI53" s="104"/>
      <c r="AJ53" s="104"/>
      <c r="AK53" s="104" t="s">
        <v>496</v>
      </c>
      <c r="AL53" s="104"/>
      <c r="AM53" s="104">
        <v>6</v>
      </c>
      <c r="AN53" s="104">
        <v>1</v>
      </c>
      <c r="AO53" s="104">
        <f t="shared" si="5"/>
        <v>6</v>
      </c>
      <c r="AP53" s="104" t="str">
        <f t="shared" si="6"/>
        <v>MEDIO</v>
      </c>
      <c r="AQ53" s="104">
        <v>10</v>
      </c>
      <c r="AR53" s="104">
        <f t="shared" si="11"/>
        <v>60</v>
      </c>
      <c r="AS53" s="78" t="str">
        <f t="shared" si="8"/>
        <v>III</v>
      </c>
      <c r="AT53" s="104" t="str">
        <f t="shared" si="9"/>
        <v>ACEPTABLE</v>
      </c>
      <c r="AU53" s="108" t="s">
        <v>233</v>
      </c>
    </row>
    <row r="54" spans="1:47" ht="120" x14ac:dyDescent="0.25">
      <c r="A54" s="78">
        <v>37</v>
      </c>
      <c r="B54" s="166"/>
      <c r="C54" s="168"/>
      <c r="D54" s="169"/>
      <c r="E54" s="169"/>
      <c r="F54" s="105" t="s">
        <v>219</v>
      </c>
      <c r="G54" s="107" t="s">
        <v>475</v>
      </c>
      <c r="H54" s="104" t="s">
        <v>505</v>
      </c>
      <c r="I54" s="104" t="s">
        <v>506</v>
      </c>
      <c r="J54" s="104" t="s">
        <v>237</v>
      </c>
      <c r="K54" s="104" t="s">
        <v>237</v>
      </c>
      <c r="L54" s="104" t="s">
        <v>237</v>
      </c>
      <c r="M54" s="104">
        <v>6</v>
      </c>
      <c r="N54" s="104">
        <v>2</v>
      </c>
      <c r="O54" s="104">
        <f t="shared" si="0"/>
        <v>12</v>
      </c>
      <c r="P54" s="104" t="str">
        <f t="shared" si="1"/>
        <v>ALTO</v>
      </c>
      <c r="Q54" s="104">
        <v>10</v>
      </c>
      <c r="R54" s="104">
        <f t="shared" si="2"/>
        <v>120</v>
      </c>
      <c r="S54" s="78" t="str">
        <f t="shared" si="3"/>
        <v>III</v>
      </c>
      <c r="T54" s="104" t="str">
        <f t="shared" si="4"/>
        <v>ACEPTABLE</v>
      </c>
      <c r="U54" s="104">
        <v>2490</v>
      </c>
      <c r="V54" s="104">
        <v>3</v>
      </c>
      <c r="W54" s="104"/>
      <c r="X54" s="104" t="s">
        <v>507</v>
      </c>
      <c r="Y54" s="104"/>
      <c r="Z54" s="104" t="s">
        <v>468</v>
      </c>
      <c r="AA54" s="104" t="s">
        <v>468</v>
      </c>
      <c r="AB54" s="104" t="s">
        <v>468</v>
      </c>
      <c r="AC54" s="104" t="s">
        <v>468</v>
      </c>
      <c r="AD54" s="104" t="s">
        <v>508</v>
      </c>
      <c r="AE54" s="104" t="s">
        <v>219</v>
      </c>
      <c r="AF54" s="104"/>
      <c r="AG54" s="78" t="s">
        <v>308</v>
      </c>
      <c r="AH54" s="104"/>
      <c r="AI54" s="104"/>
      <c r="AJ54" s="104"/>
      <c r="AK54" s="104"/>
      <c r="AL54" s="104"/>
      <c r="AM54" s="104">
        <v>2</v>
      </c>
      <c r="AN54" s="104">
        <v>2</v>
      </c>
      <c r="AO54" s="104">
        <f t="shared" si="5"/>
        <v>4</v>
      </c>
      <c r="AP54" s="104" t="str">
        <f t="shared" si="6"/>
        <v>BAJO</v>
      </c>
      <c r="AQ54" s="104">
        <v>10</v>
      </c>
      <c r="AR54" s="104">
        <f t="shared" si="11"/>
        <v>40</v>
      </c>
      <c r="AS54" s="78" t="str">
        <f t="shared" si="8"/>
        <v>III</v>
      </c>
      <c r="AT54" s="104" t="str">
        <f t="shared" si="9"/>
        <v>ACEPTABLE</v>
      </c>
      <c r="AU54" s="108" t="s">
        <v>233</v>
      </c>
    </row>
  </sheetData>
  <mergeCells count="73">
    <mergeCell ref="B53:B54"/>
    <mergeCell ref="C53:C54"/>
    <mergeCell ref="D53:D54"/>
    <mergeCell ref="E53:E54"/>
    <mergeCell ref="B16:B52"/>
    <mergeCell ref="C16:C46"/>
    <mergeCell ref="D16:D46"/>
    <mergeCell ref="E16:E21"/>
    <mergeCell ref="E22:E29"/>
    <mergeCell ref="E31:E41"/>
    <mergeCell ref="E42:E46"/>
    <mergeCell ref="D47:D52"/>
    <mergeCell ref="E47:E52"/>
    <mergeCell ref="C49:C50"/>
    <mergeCell ref="C51:C52"/>
    <mergeCell ref="E2:AP9"/>
    <mergeCell ref="A2:D9"/>
    <mergeCell ref="AC10:AD10"/>
    <mergeCell ref="J13:L13"/>
    <mergeCell ref="M13:S13"/>
    <mergeCell ref="I13:I15"/>
    <mergeCell ref="C13:C15"/>
    <mergeCell ref="D13:D15"/>
    <mergeCell ref="E13:E15"/>
    <mergeCell ref="F13:F15"/>
    <mergeCell ref="G14:G15"/>
    <mergeCell ref="H14:H15"/>
    <mergeCell ref="A13:A15"/>
    <mergeCell ref="A11:D11"/>
    <mergeCell ref="A12:D12"/>
    <mergeCell ref="B13:B15"/>
    <mergeCell ref="W14:Y14"/>
    <mergeCell ref="U13:Y13"/>
    <mergeCell ref="U14:U15"/>
    <mergeCell ref="K14:K15"/>
    <mergeCell ref="J14:J15"/>
    <mergeCell ref="L14:L15"/>
    <mergeCell ref="P14:P15"/>
    <mergeCell ref="O14:O15"/>
    <mergeCell ref="N14:N15"/>
    <mergeCell ref="M14:M15"/>
    <mergeCell ref="V14:V15"/>
    <mergeCell ref="T14:T15"/>
    <mergeCell ref="S14:S15"/>
    <mergeCell ref="R14:R15"/>
    <mergeCell ref="Q14:Q15"/>
    <mergeCell ref="AA14:AA15"/>
    <mergeCell ref="AB14:AB15"/>
    <mergeCell ref="AK10:AL10"/>
    <mergeCell ref="AH13:AL13"/>
    <mergeCell ref="AH14:AH15"/>
    <mergeCell ref="AI14:AI15"/>
    <mergeCell ref="AJ14:AJ15"/>
    <mergeCell ref="AK14:AK15"/>
    <mergeCell ref="AL14:AL15"/>
    <mergeCell ref="AF13:AF15"/>
    <mergeCell ref="AG13:AG15"/>
    <mergeCell ref="AC14:AC15"/>
    <mergeCell ref="AD14:AD15"/>
    <mergeCell ref="Z13:AD13"/>
    <mergeCell ref="AE13:AE15"/>
    <mergeCell ref="Z14:Z15"/>
    <mergeCell ref="AT10:AU12"/>
    <mergeCell ref="AT14:AT15"/>
    <mergeCell ref="AU13:AU15"/>
    <mergeCell ref="AM13:AS13"/>
    <mergeCell ref="AM14:AM15"/>
    <mergeCell ref="AN14:AN15"/>
    <mergeCell ref="AO14:AO15"/>
    <mergeCell ref="AP14:AP15"/>
    <mergeCell ref="AQ14:AQ15"/>
    <mergeCell ref="AR14:AR15"/>
    <mergeCell ref="AS14:AS15"/>
  </mergeCells>
  <conditionalFormatting sqref="P16:P54">
    <cfRule type="containsText" dxfId="374" priority="10" stopIfTrue="1" operator="containsText" text="ALTO">
      <formula>NOT(ISERROR(SEARCH(("ALTO"),(P16))))</formula>
    </cfRule>
    <cfRule type="containsText" dxfId="373" priority="11" stopIfTrue="1" operator="containsText" text="MEDIO">
      <formula>NOT(ISERROR(SEARCH(("MEDIO"),(P16))))</formula>
    </cfRule>
    <cfRule type="containsText" dxfId="372" priority="12" stopIfTrue="1" operator="containsText" text="BAJO">
      <formula>NOT(ISERROR(SEARCH("BAJO",P16)))</formula>
    </cfRule>
  </conditionalFormatting>
  <conditionalFormatting sqref="T16:T54">
    <cfRule type="containsText" dxfId="371" priority="7" stopIfTrue="1" operator="containsText" text="NO ACEPTABLE">
      <formula>NOT(ISERROR(SEARCH(("NO ACEPTABLE"),(T16))))</formula>
    </cfRule>
    <cfRule type="containsText" dxfId="370" priority="8" stopIfTrue="1" operator="containsText" text="CONTROL">
      <formula>NOT(ISERROR(SEARCH(("CONTROL"),(T16))))</formula>
    </cfRule>
    <cfRule type="notContainsText" dxfId="369" priority="9" stopIfTrue="1" operator="notContains" text="CONTROL">
      <formula>ISERROR(SEARCH("CONTROL",T16))</formula>
    </cfRule>
  </conditionalFormatting>
  <conditionalFormatting sqref="AP16:AP54">
    <cfRule type="containsText" dxfId="368" priority="4" stopIfTrue="1" operator="containsText" text="ALTO">
      <formula>NOT(ISERROR(SEARCH(("ALTO"),(AP16))))</formula>
    </cfRule>
    <cfRule type="containsText" dxfId="367" priority="5" stopIfTrue="1" operator="containsText" text="MEDIO">
      <formula>NOT(ISERROR(SEARCH(("MEDIO"),(AP16))))</formula>
    </cfRule>
    <cfRule type="containsText" dxfId="366" priority="6" stopIfTrue="1" operator="containsText" text="BAJO">
      <formula>NOT(ISERROR(SEARCH("BAJO",AP16)))</formula>
    </cfRule>
  </conditionalFormatting>
  <conditionalFormatting sqref="AT16:AT54">
    <cfRule type="containsText" dxfId="365" priority="1" stopIfTrue="1" operator="containsText" text="NO ACEPTABLE">
      <formula>NOT(ISERROR(SEARCH(("NO ACEPTABLE"),(AT16))))</formula>
    </cfRule>
    <cfRule type="containsText" dxfId="364" priority="2" stopIfTrue="1" operator="containsText" text="CONTROL">
      <formula>NOT(ISERROR(SEARCH(("CONTROL"),(AT16))))</formula>
    </cfRule>
    <cfRule type="notContainsText" dxfId="363" priority="3" stopIfTrue="1" operator="notContains" text="CONTROL">
      <formula>ISERROR(SEARCH("CONTROL",AT16))</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VALORACIÓN!$D$5:$D$8</xm:f>
          </x14:formula1>
          <xm:sqref>Q16:Q18 AQ16:AQ18</xm:sqref>
        </x14:dataValidation>
        <x14:dataValidation type="list" allowBlank="1" showInputMessage="1" showErrorMessage="1" xr:uid="{00000000-0002-0000-0100-000001000000}">
          <x14:formula1>
            <xm:f>VALORACIÓN!$B$5:$B$8</xm:f>
          </x14:formula1>
          <xm:sqref>M16:M18 AM16:AM18</xm:sqref>
        </x14:dataValidation>
        <x14:dataValidation type="list" allowBlank="1" showInputMessage="1" showErrorMessage="1" xr:uid="{00000000-0002-0000-0100-000002000000}">
          <x14:formula1>
            <xm:f>VALORACIÓN!$C$5:$C$8</xm:f>
          </x14:formula1>
          <xm:sqref>N16:N18 AN16:AN18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1"/>
  <sheetViews>
    <sheetView topLeftCell="Y8" zoomScale="62" zoomScaleNormal="62" workbookViewId="0">
      <selection activeCell="AI26" sqref="AI26"/>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6.57031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8.85546875" style="1" customWidth="1"/>
    <col min="14" max="14" width="7.5703125" style="1" bestFit="1" customWidth="1"/>
    <col min="15" max="15" width="10" style="1" customWidth="1"/>
    <col min="16" max="16" width="10.5703125" style="1" customWidth="1"/>
    <col min="17" max="17" width="8" style="1" customWidth="1"/>
    <col min="18" max="18" width="11" style="1" customWidth="1"/>
    <col min="19" max="19" width="9.570312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37.140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50.7109375" style="1" customWidth="1"/>
    <col min="38" max="38" width="32.7109375" style="1" customWidth="1"/>
    <col min="39" max="39" width="8.85546875" style="1" customWidth="1"/>
    <col min="40" max="40" width="7.5703125" style="1" bestFit="1" customWidth="1"/>
    <col min="41" max="41" width="10" style="1" customWidth="1"/>
    <col min="42" max="42" width="10.5703125" style="1" customWidth="1"/>
    <col min="43" max="43" width="8" style="1" customWidth="1"/>
    <col min="44" max="44" width="11" style="1" customWidth="1"/>
    <col min="45" max="45" width="9.57031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ht="18" customHeight="1"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ht="37.5" customHeight="1"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78">
        <v>1</v>
      </c>
      <c r="B16" s="169" t="s">
        <v>520</v>
      </c>
      <c r="C16" s="172" t="s">
        <v>216</v>
      </c>
      <c r="D16" s="167" t="s">
        <v>521</v>
      </c>
      <c r="E16" s="167" t="s">
        <v>521</v>
      </c>
      <c r="F16" s="105" t="s">
        <v>219</v>
      </c>
      <c r="G16" s="107" t="s">
        <v>278</v>
      </c>
      <c r="H16" s="104" t="s">
        <v>522</v>
      </c>
      <c r="I16" s="104" t="s">
        <v>523</v>
      </c>
      <c r="J16" s="104" t="s">
        <v>524</v>
      </c>
      <c r="K16" s="104"/>
      <c r="L16" s="104" t="s">
        <v>525</v>
      </c>
      <c r="M16" s="104">
        <v>2</v>
      </c>
      <c r="N16" s="104">
        <v>2</v>
      </c>
      <c r="O16" s="104">
        <f t="shared" ref="O16:O31" si="0">+M16*N16</f>
        <v>4</v>
      </c>
      <c r="P16" s="104" t="str">
        <f t="shared" ref="P16:P31" si="1">IF(AND(O16&gt;=2,O16&lt;=4),"BAJO",IF(AND(O16&gt;=6,O16&lt;=8),"MEDIO",IF(AND(O16&gt;=10,O16&lt;=20),"ALTO",IF(AND(O16&gt;=24,O16&lt;=40),"MUY ALTO",""))))</f>
        <v>BAJO</v>
      </c>
      <c r="Q16" s="104">
        <v>25</v>
      </c>
      <c r="R16" s="104">
        <f t="shared" ref="R16:R31" si="2">+O16*Q16</f>
        <v>100</v>
      </c>
      <c r="S16" s="78" t="str">
        <f t="shared" ref="S16:S31" si="3">IF(AND(R16&gt;=10,R16&lt;=20),"IV",IF(AND(R16&gt;=40,R16&lt;=120),"III",IF(AND(R16&gt;=150,R16&lt;=500),"II",IF(AND(R16&gt;=600,R16&lt;=4000),"I",""))))</f>
        <v>III</v>
      </c>
      <c r="T16" s="104" t="str">
        <f t="shared" ref="T16:T31" si="4">IF(AND(S16&gt;="IV",S16&lt;="IV"),"ACEPTABLE",IF(AND(S16&gt;="III",S16&lt;="III"),"ACEPTABLE",IF(AND(S16&gt;="II",S16&lt;="II"),"ACEPTABLE CON CONTROL ESPECIFICO",IF(AND(S16&gt;="I",S16&lt;="I"),"NO ACEPTABLE",""))))</f>
        <v>ACEPTABLE</v>
      </c>
      <c r="U16" s="104">
        <v>400</v>
      </c>
      <c r="V16" s="104">
        <v>8</v>
      </c>
      <c r="W16" s="104"/>
      <c r="X16" s="104" t="s">
        <v>545</v>
      </c>
      <c r="Y16" s="104"/>
      <c r="Z16" s="104"/>
      <c r="AA16" s="104"/>
      <c r="AB16" s="104" t="s">
        <v>548</v>
      </c>
      <c r="AC16" s="104"/>
      <c r="AD16" s="104" t="s">
        <v>287</v>
      </c>
      <c r="AE16" s="104" t="s">
        <v>219</v>
      </c>
      <c r="AF16" s="104" t="s">
        <v>288</v>
      </c>
      <c r="AG16" s="104" t="s">
        <v>549</v>
      </c>
      <c r="AH16" s="104" t="s">
        <v>550</v>
      </c>
      <c r="AI16" s="104"/>
      <c r="AJ16" s="104"/>
      <c r="AK16" s="104" t="s">
        <v>551</v>
      </c>
      <c r="AL16" s="104"/>
      <c r="AM16" s="104">
        <v>2</v>
      </c>
      <c r="AN16" s="104">
        <v>2</v>
      </c>
      <c r="AO16" s="104">
        <f t="shared" ref="AO16" si="5">+AM16*AN16</f>
        <v>4</v>
      </c>
      <c r="AP16" s="104" t="str">
        <f t="shared" ref="AP16:AP31" si="6">IF(AND(AO16&gt;=2,AO16&lt;=4),"BAJO",IF(AND(AO16&gt;=6,AO16&lt;=8),"MEDIO",IF(AND(AO16&gt;=10,AO16&lt;=20),"ALTO",IF(AND(AO16&gt;=24,AO16&lt;=40),"MUY ALTO",""))))</f>
        <v>BAJO</v>
      </c>
      <c r="AQ16" s="104">
        <v>25</v>
      </c>
      <c r="AR16" s="104">
        <f t="shared" ref="AR16:AR31" si="7">+AO16*AQ16</f>
        <v>100</v>
      </c>
      <c r="AS16" s="78" t="str">
        <f t="shared" ref="AS16:AS31" si="8">IF(AND(AR16&gt;=10,AR16&lt;=20),"IV",IF(AND(AR16&gt;=40,AR16&lt;=120),"III",IF(AND(AR16&gt;=150,AR16&lt;=500),"II",IF(AND(AR16&gt;=600,AR16&lt;=4000),"I",""))))</f>
        <v>III</v>
      </c>
      <c r="AT16" s="104" t="str">
        <f t="shared" ref="AT16:AT31" si="9">IF(AND(AS16&gt;="IV",AS16&lt;="IV"),"ACEPTABLE",IF(AND(AS16&gt;="III",AS16&lt;="III"),"ACEPTABLE",IF(AND(AS16&gt;="II",AS16&lt;="II"),"ACEPTABLE CON CONTROL ESPECIFICO",IF(AND(AS16&gt;="I",AS16&lt;="I"),"NO ACEPTABLE",""))))</f>
        <v>ACEPTABLE</v>
      </c>
      <c r="AU16" s="113" t="s">
        <v>552</v>
      </c>
    </row>
    <row r="17" spans="1:47" ht="83.25" customHeight="1" x14ac:dyDescent="0.25">
      <c r="A17" s="78">
        <v>2</v>
      </c>
      <c r="B17" s="169"/>
      <c r="C17" s="168"/>
      <c r="D17" s="167"/>
      <c r="E17" s="167"/>
      <c r="F17" s="105" t="s">
        <v>219</v>
      </c>
      <c r="G17" s="107" t="s">
        <v>220</v>
      </c>
      <c r="H17" s="104" t="s">
        <v>221</v>
      </c>
      <c r="I17" s="104" t="s">
        <v>222</v>
      </c>
      <c r="J17" s="104" t="s">
        <v>223</v>
      </c>
      <c r="K17" s="104" t="s">
        <v>224</v>
      </c>
      <c r="L17" s="104" t="s">
        <v>526</v>
      </c>
      <c r="M17" s="104">
        <v>2</v>
      </c>
      <c r="N17" s="104">
        <v>4</v>
      </c>
      <c r="O17" s="104">
        <f t="shared" si="0"/>
        <v>8</v>
      </c>
      <c r="P17" s="104" t="str">
        <f t="shared" si="1"/>
        <v>MEDIO</v>
      </c>
      <c r="Q17" s="104">
        <v>60</v>
      </c>
      <c r="R17" s="104">
        <f t="shared" si="2"/>
        <v>480</v>
      </c>
      <c r="S17" s="78" t="str">
        <f t="shared" si="3"/>
        <v>II</v>
      </c>
      <c r="T17" s="104" t="str">
        <f t="shared" si="4"/>
        <v>ACEPTABLE CON CONTROL ESPECIFICO</v>
      </c>
      <c r="U17" s="104">
        <v>400</v>
      </c>
      <c r="V17" s="104">
        <v>8</v>
      </c>
      <c r="W17" s="104"/>
      <c r="X17" s="104" t="s">
        <v>546</v>
      </c>
      <c r="Y17" s="104"/>
      <c r="Z17" s="104"/>
      <c r="AA17" s="104"/>
      <c r="AB17" s="104" t="s">
        <v>553</v>
      </c>
      <c r="AC17" s="104" t="s">
        <v>554</v>
      </c>
      <c r="AD17" s="104" t="s">
        <v>229</v>
      </c>
      <c r="AE17" s="104" t="s">
        <v>219</v>
      </c>
      <c r="AF17" s="104" t="s">
        <v>230</v>
      </c>
      <c r="AG17" s="104" t="s">
        <v>297</v>
      </c>
      <c r="AH17" s="104"/>
      <c r="AI17" s="104"/>
      <c r="AJ17" s="104"/>
      <c r="AK17" s="104" t="s">
        <v>554</v>
      </c>
      <c r="AL17" s="104"/>
      <c r="AM17" s="104">
        <v>2</v>
      </c>
      <c r="AN17" s="104">
        <v>4</v>
      </c>
      <c r="AO17" s="104">
        <v>4</v>
      </c>
      <c r="AP17" s="104" t="str">
        <f t="shared" si="6"/>
        <v>BAJO</v>
      </c>
      <c r="AQ17" s="104">
        <v>25</v>
      </c>
      <c r="AR17" s="104">
        <f t="shared" si="7"/>
        <v>100</v>
      </c>
      <c r="AS17" s="78" t="str">
        <f t="shared" si="8"/>
        <v>III</v>
      </c>
      <c r="AT17" s="104" t="str">
        <f t="shared" si="9"/>
        <v>ACEPTABLE</v>
      </c>
      <c r="AU17" s="113" t="s">
        <v>552</v>
      </c>
    </row>
    <row r="18" spans="1:47" ht="83.25" customHeight="1" x14ac:dyDescent="0.25">
      <c r="A18" s="78">
        <v>3</v>
      </c>
      <c r="B18" s="169"/>
      <c r="C18" s="168"/>
      <c r="D18" s="167"/>
      <c r="E18" s="167"/>
      <c r="F18" s="105" t="s">
        <v>219</v>
      </c>
      <c r="G18" s="107" t="s">
        <v>220</v>
      </c>
      <c r="H18" s="104" t="s">
        <v>234</v>
      </c>
      <c r="I18" s="104" t="s">
        <v>235</v>
      </c>
      <c r="J18" s="104" t="s">
        <v>236</v>
      </c>
      <c r="K18" s="104" t="s">
        <v>237</v>
      </c>
      <c r="L18" s="104" t="s">
        <v>527</v>
      </c>
      <c r="M18" s="104">
        <v>2</v>
      </c>
      <c r="N18" s="104">
        <v>4</v>
      </c>
      <c r="O18" s="104">
        <f t="shared" si="0"/>
        <v>8</v>
      </c>
      <c r="P18" s="104" t="str">
        <f t="shared" si="1"/>
        <v>MEDIO</v>
      </c>
      <c r="Q18" s="104">
        <v>60</v>
      </c>
      <c r="R18" s="104">
        <f t="shared" si="2"/>
        <v>480</v>
      </c>
      <c r="S18" s="78" t="str">
        <f t="shared" si="3"/>
        <v>II</v>
      </c>
      <c r="T18" s="104" t="str">
        <f t="shared" si="4"/>
        <v>ACEPTABLE CON CONTROL ESPECIFICO</v>
      </c>
      <c r="U18" s="104">
        <v>400</v>
      </c>
      <c r="V18" s="104">
        <v>8</v>
      </c>
      <c r="W18" s="104"/>
      <c r="X18" s="104" t="s">
        <v>239</v>
      </c>
      <c r="Y18" s="104"/>
      <c r="Z18" s="104"/>
      <c r="AA18" s="104"/>
      <c r="AB18" s="104"/>
      <c r="AC18" s="104" t="s">
        <v>554</v>
      </c>
      <c r="AD18" s="104" t="s">
        <v>229</v>
      </c>
      <c r="AE18" s="104" t="s">
        <v>219</v>
      </c>
      <c r="AF18" s="104" t="s">
        <v>230</v>
      </c>
      <c r="AG18" s="104" t="s">
        <v>297</v>
      </c>
      <c r="AH18" s="104"/>
      <c r="AI18" s="104"/>
      <c r="AJ18" s="104"/>
      <c r="AK18" s="104" t="s">
        <v>554</v>
      </c>
      <c r="AL18" s="104"/>
      <c r="AM18" s="104">
        <v>2</v>
      </c>
      <c r="AN18" s="104">
        <v>4</v>
      </c>
      <c r="AO18" s="104">
        <v>4</v>
      </c>
      <c r="AP18" s="104" t="str">
        <f t="shared" si="6"/>
        <v>BAJO</v>
      </c>
      <c r="AQ18" s="104">
        <v>25</v>
      </c>
      <c r="AR18" s="104">
        <f t="shared" si="7"/>
        <v>100</v>
      </c>
      <c r="AS18" s="78" t="str">
        <f t="shared" si="8"/>
        <v>III</v>
      </c>
      <c r="AT18" s="104" t="str">
        <f t="shared" si="9"/>
        <v>ACEPTABLE</v>
      </c>
      <c r="AU18" s="113" t="s">
        <v>552</v>
      </c>
    </row>
    <row r="19" spans="1:47" ht="210" x14ac:dyDescent="0.25">
      <c r="A19" s="78">
        <v>4</v>
      </c>
      <c r="B19" s="169"/>
      <c r="C19" s="168"/>
      <c r="D19" s="167"/>
      <c r="E19" s="167"/>
      <c r="F19" s="105" t="s">
        <v>219</v>
      </c>
      <c r="G19" s="107" t="s">
        <v>220</v>
      </c>
      <c r="H19" s="104" t="s">
        <v>242</v>
      </c>
      <c r="I19" s="104" t="s">
        <v>235</v>
      </c>
      <c r="J19" s="104" t="s">
        <v>236</v>
      </c>
      <c r="K19" s="104" t="s">
        <v>243</v>
      </c>
      <c r="L19" s="104" t="s">
        <v>528</v>
      </c>
      <c r="M19" s="104">
        <v>2</v>
      </c>
      <c r="N19" s="104">
        <v>4</v>
      </c>
      <c r="O19" s="104">
        <f t="shared" si="0"/>
        <v>8</v>
      </c>
      <c r="P19" s="104" t="str">
        <f t="shared" si="1"/>
        <v>MEDIO</v>
      </c>
      <c r="Q19" s="104">
        <v>60</v>
      </c>
      <c r="R19" s="104">
        <f t="shared" si="2"/>
        <v>480</v>
      </c>
      <c r="S19" s="78" t="str">
        <f t="shared" si="3"/>
        <v>II</v>
      </c>
      <c r="T19" s="104" t="str">
        <f t="shared" si="4"/>
        <v>ACEPTABLE CON CONTROL ESPECIFICO</v>
      </c>
      <c r="U19" s="104">
        <v>400</v>
      </c>
      <c r="V19" s="104">
        <v>8</v>
      </c>
      <c r="W19" s="104"/>
      <c r="X19" s="104" t="s">
        <v>226</v>
      </c>
      <c r="Y19" s="104"/>
      <c r="Z19" s="104"/>
      <c r="AA19" s="104"/>
      <c r="AB19" s="104"/>
      <c r="AC19" s="104" t="s">
        <v>554</v>
      </c>
      <c r="AD19" s="104" t="s">
        <v>229</v>
      </c>
      <c r="AE19" s="104" t="s">
        <v>219</v>
      </c>
      <c r="AF19" s="104" t="s">
        <v>230</v>
      </c>
      <c r="AG19" s="104" t="s">
        <v>297</v>
      </c>
      <c r="AH19" s="104"/>
      <c r="AI19" s="104"/>
      <c r="AJ19" s="104"/>
      <c r="AK19" s="104" t="s">
        <v>554</v>
      </c>
      <c r="AL19" s="104"/>
      <c r="AM19" s="104">
        <v>2</v>
      </c>
      <c r="AN19" s="104">
        <v>4</v>
      </c>
      <c r="AO19" s="104">
        <v>4</v>
      </c>
      <c r="AP19" s="104" t="str">
        <f t="shared" si="6"/>
        <v>BAJO</v>
      </c>
      <c r="AQ19" s="104">
        <v>25</v>
      </c>
      <c r="AR19" s="104">
        <f t="shared" si="7"/>
        <v>100</v>
      </c>
      <c r="AS19" s="78" t="str">
        <f t="shared" si="8"/>
        <v>III</v>
      </c>
      <c r="AT19" s="104" t="str">
        <f t="shared" si="9"/>
        <v>ACEPTABLE</v>
      </c>
      <c r="AU19" s="113" t="s">
        <v>552</v>
      </c>
    </row>
    <row r="20" spans="1:47" ht="105" x14ac:dyDescent="0.25">
      <c r="A20" s="78">
        <v>5</v>
      </c>
      <c r="B20" s="169"/>
      <c r="C20" s="168"/>
      <c r="D20" s="167"/>
      <c r="E20" s="167"/>
      <c r="F20" s="105" t="s">
        <v>219</v>
      </c>
      <c r="G20" s="107" t="s">
        <v>300</v>
      </c>
      <c r="H20" s="104" t="s">
        <v>326</v>
      </c>
      <c r="I20" s="104" t="s">
        <v>302</v>
      </c>
      <c r="J20" s="104" t="s">
        <v>327</v>
      </c>
      <c r="K20" s="104" t="s">
        <v>328</v>
      </c>
      <c r="L20" s="104" t="s">
        <v>237</v>
      </c>
      <c r="M20" s="104">
        <v>2</v>
      </c>
      <c r="N20" s="104">
        <v>2</v>
      </c>
      <c r="O20" s="104">
        <f t="shared" si="0"/>
        <v>4</v>
      </c>
      <c r="P20" s="104" t="str">
        <f t="shared" si="1"/>
        <v>BAJO</v>
      </c>
      <c r="Q20" s="104">
        <v>25</v>
      </c>
      <c r="R20" s="104">
        <f t="shared" si="2"/>
        <v>100</v>
      </c>
      <c r="S20" s="78" t="str">
        <f t="shared" si="3"/>
        <v>III</v>
      </c>
      <c r="T20" s="104" t="str">
        <f t="shared" si="4"/>
        <v>ACEPTABLE</v>
      </c>
      <c r="U20" s="104">
        <v>400</v>
      </c>
      <c r="V20" s="104">
        <v>2</v>
      </c>
      <c r="W20" s="104"/>
      <c r="X20" s="104" t="s">
        <v>577</v>
      </c>
      <c r="Y20" s="104" t="s">
        <v>578</v>
      </c>
      <c r="Z20" s="104"/>
      <c r="AA20" s="104"/>
      <c r="AB20" s="104"/>
      <c r="AC20" s="104" t="s">
        <v>555</v>
      </c>
      <c r="AD20" s="104" t="s">
        <v>229</v>
      </c>
      <c r="AE20" s="104" t="s">
        <v>219</v>
      </c>
      <c r="AF20" s="104" t="s">
        <v>322</v>
      </c>
      <c r="AG20" s="104" t="s">
        <v>323</v>
      </c>
      <c r="AH20" s="104"/>
      <c r="AI20" s="104"/>
      <c r="AJ20" s="104"/>
      <c r="AK20" s="104" t="s">
        <v>556</v>
      </c>
      <c r="AL20" s="104"/>
      <c r="AM20" s="104">
        <v>2</v>
      </c>
      <c r="AN20" s="104">
        <v>2</v>
      </c>
      <c r="AO20" s="104">
        <f t="shared" ref="AO20:AO31" si="10">+AM20*AN20</f>
        <v>4</v>
      </c>
      <c r="AP20" s="104" t="str">
        <f t="shared" si="6"/>
        <v>BAJO</v>
      </c>
      <c r="AQ20" s="104">
        <v>25</v>
      </c>
      <c r="AR20" s="104">
        <f t="shared" si="7"/>
        <v>100</v>
      </c>
      <c r="AS20" s="78" t="str">
        <f t="shared" si="8"/>
        <v>III</v>
      </c>
      <c r="AT20" s="104" t="str">
        <f t="shared" si="9"/>
        <v>ACEPTABLE</v>
      </c>
      <c r="AU20" s="113" t="s">
        <v>552</v>
      </c>
    </row>
    <row r="21" spans="1:47" ht="120" x14ac:dyDescent="0.25">
      <c r="A21" s="78">
        <v>6</v>
      </c>
      <c r="B21" s="169"/>
      <c r="C21" s="168"/>
      <c r="D21" s="167"/>
      <c r="E21" s="167"/>
      <c r="F21" s="105" t="s">
        <v>219</v>
      </c>
      <c r="G21" s="107" t="s">
        <v>300</v>
      </c>
      <c r="H21" s="104" t="s">
        <v>529</v>
      </c>
      <c r="I21" s="104" t="s">
        <v>530</v>
      </c>
      <c r="J21" s="104" t="s">
        <v>524</v>
      </c>
      <c r="K21" s="104" t="s">
        <v>531</v>
      </c>
      <c r="L21" s="104" t="s">
        <v>375</v>
      </c>
      <c r="M21" s="104">
        <v>2</v>
      </c>
      <c r="N21" s="104">
        <v>4</v>
      </c>
      <c r="O21" s="104">
        <f t="shared" si="0"/>
        <v>8</v>
      </c>
      <c r="P21" s="104" t="str">
        <f t="shared" si="1"/>
        <v>MEDIO</v>
      </c>
      <c r="Q21" s="104">
        <v>60</v>
      </c>
      <c r="R21" s="104">
        <f t="shared" si="2"/>
        <v>480</v>
      </c>
      <c r="S21" s="78" t="str">
        <f t="shared" si="3"/>
        <v>II</v>
      </c>
      <c r="T21" s="104" t="str">
        <f t="shared" si="4"/>
        <v>ACEPTABLE CON CONTROL ESPECIFICO</v>
      </c>
      <c r="U21" s="104">
        <v>400</v>
      </c>
      <c r="V21" s="104">
        <v>8</v>
      </c>
      <c r="W21" s="104"/>
      <c r="X21" s="104"/>
      <c r="Y21" s="104" t="s">
        <v>547</v>
      </c>
      <c r="Z21" s="104"/>
      <c r="AA21" s="104"/>
      <c r="AB21" s="104"/>
      <c r="AC21" s="104" t="s">
        <v>557</v>
      </c>
      <c r="AD21" s="104" t="s">
        <v>229</v>
      </c>
      <c r="AE21" s="104" t="s">
        <v>219</v>
      </c>
      <c r="AF21" s="104" t="s">
        <v>558</v>
      </c>
      <c r="AG21" s="104" t="s">
        <v>447</v>
      </c>
      <c r="AH21" s="104"/>
      <c r="AI21" s="104"/>
      <c r="AJ21" s="104"/>
      <c r="AK21" s="104" t="s">
        <v>559</v>
      </c>
      <c r="AL21" s="104"/>
      <c r="AM21" s="104">
        <v>2</v>
      </c>
      <c r="AN21" s="104">
        <v>4</v>
      </c>
      <c r="AO21" s="104">
        <f t="shared" si="10"/>
        <v>8</v>
      </c>
      <c r="AP21" s="104" t="str">
        <f t="shared" si="6"/>
        <v>MEDIO</v>
      </c>
      <c r="AQ21" s="104">
        <v>60</v>
      </c>
      <c r="AR21" s="104">
        <f t="shared" si="7"/>
        <v>480</v>
      </c>
      <c r="AS21" s="78" t="str">
        <f t="shared" si="8"/>
        <v>II</v>
      </c>
      <c r="AT21" s="104" t="str">
        <f t="shared" si="9"/>
        <v>ACEPTABLE CON CONTROL ESPECIFICO</v>
      </c>
      <c r="AU21" s="108" t="s">
        <v>233</v>
      </c>
    </row>
    <row r="22" spans="1:47" ht="150" customHeight="1" x14ac:dyDescent="0.25">
      <c r="A22" s="78"/>
      <c r="B22" s="169"/>
      <c r="C22" s="168"/>
      <c r="D22" s="167"/>
      <c r="E22" s="167"/>
      <c r="F22" s="105" t="s">
        <v>219</v>
      </c>
      <c r="G22" s="107" t="s">
        <v>300</v>
      </c>
      <c r="H22" s="104" t="s">
        <v>332</v>
      </c>
      <c r="I22" s="104" t="s">
        <v>302</v>
      </c>
      <c r="J22" s="104" t="s">
        <v>333</v>
      </c>
      <c r="K22" s="104" t="s">
        <v>237</v>
      </c>
      <c r="L22" s="104" t="s">
        <v>237</v>
      </c>
      <c r="M22" s="104">
        <v>2</v>
      </c>
      <c r="N22" s="104">
        <v>2</v>
      </c>
      <c r="O22" s="104">
        <f t="shared" si="0"/>
        <v>4</v>
      </c>
      <c r="P22" s="104" t="str">
        <f t="shared" si="1"/>
        <v>BAJO</v>
      </c>
      <c r="Q22" s="104">
        <v>10</v>
      </c>
      <c r="R22" s="104">
        <f t="shared" si="2"/>
        <v>40</v>
      </c>
      <c r="S22" s="78" t="str">
        <f t="shared" si="3"/>
        <v>III</v>
      </c>
      <c r="T22" s="104" t="str">
        <f t="shared" si="4"/>
        <v>ACEPTABLE</v>
      </c>
      <c r="U22" s="104">
        <v>400</v>
      </c>
      <c r="V22" s="104">
        <v>8</v>
      </c>
      <c r="W22" s="104"/>
      <c r="X22" s="104"/>
      <c r="Y22" s="104" t="s">
        <v>334</v>
      </c>
      <c r="Z22" s="104"/>
      <c r="AA22" s="104"/>
      <c r="AB22" s="104"/>
      <c r="AC22" s="104" t="s">
        <v>335</v>
      </c>
      <c r="AD22" s="104" t="s">
        <v>287</v>
      </c>
      <c r="AE22" s="104" t="s">
        <v>219</v>
      </c>
      <c r="AF22" s="104" t="s">
        <v>336</v>
      </c>
      <c r="AG22" s="104" t="s">
        <v>308</v>
      </c>
      <c r="AH22" s="104"/>
      <c r="AI22" s="104"/>
      <c r="AJ22" s="104"/>
      <c r="AK22" s="104" t="s">
        <v>337</v>
      </c>
      <c r="AL22" s="104"/>
      <c r="AM22" s="104">
        <v>2</v>
      </c>
      <c r="AN22" s="104">
        <v>2</v>
      </c>
      <c r="AO22" s="104">
        <f t="shared" si="10"/>
        <v>4</v>
      </c>
      <c r="AP22" s="104" t="str">
        <f t="shared" si="6"/>
        <v>BAJO</v>
      </c>
      <c r="AQ22" s="104">
        <v>10</v>
      </c>
      <c r="AR22" s="104">
        <f t="shared" si="7"/>
        <v>40</v>
      </c>
      <c r="AS22" s="78" t="str">
        <f t="shared" si="8"/>
        <v>III</v>
      </c>
      <c r="AT22" s="104" t="str">
        <f t="shared" si="9"/>
        <v>ACEPTABLE</v>
      </c>
      <c r="AU22" s="108" t="s">
        <v>233</v>
      </c>
    </row>
    <row r="23" spans="1:47" ht="120" x14ac:dyDescent="0.25">
      <c r="A23" s="78"/>
      <c r="B23" s="169"/>
      <c r="C23" s="168"/>
      <c r="D23" s="167"/>
      <c r="E23" s="167"/>
      <c r="F23" s="105" t="s">
        <v>219</v>
      </c>
      <c r="G23" s="107" t="s">
        <v>300</v>
      </c>
      <c r="H23" s="104" t="s">
        <v>339</v>
      </c>
      <c r="I23" s="104" t="s">
        <v>302</v>
      </c>
      <c r="J23" s="104" t="s">
        <v>340</v>
      </c>
      <c r="K23" s="104" t="s">
        <v>341</v>
      </c>
      <c r="L23" s="104" t="s">
        <v>342</v>
      </c>
      <c r="M23" s="104">
        <v>2</v>
      </c>
      <c r="N23" s="104">
        <v>1</v>
      </c>
      <c r="O23" s="104">
        <f t="shared" si="0"/>
        <v>2</v>
      </c>
      <c r="P23" s="104" t="str">
        <f t="shared" si="1"/>
        <v>BAJO</v>
      </c>
      <c r="Q23" s="104">
        <v>60</v>
      </c>
      <c r="R23" s="104">
        <f t="shared" si="2"/>
        <v>120</v>
      </c>
      <c r="S23" s="78" t="str">
        <f t="shared" si="3"/>
        <v>III</v>
      </c>
      <c r="T23" s="104" t="str">
        <f t="shared" si="4"/>
        <v>ACEPTABLE</v>
      </c>
      <c r="U23" s="104">
        <v>400</v>
      </c>
      <c r="V23" s="104">
        <v>8</v>
      </c>
      <c r="W23" s="104"/>
      <c r="X23" s="104"/>
      <c r="Y23" s="104" t="s">
        <v>343</v>
      </c>
      <c r="Z23" s="104"/>
      <c r="AA23" s="104"/>
      <c r="AB23" s="104"/>
      <c r="AC23" s="104" t="s">
        <v>344</v>
      </c>
      <c r="AD23" s="104" t="s">
        <v>229</v>
      </c>
      <c r="AE23" s="104" t="s">
        <v>219</v>
      </c>
      <c r="AF23" s="104" t="s">
        <v>230</v>
      </c>
      <c r="AG23" s="104" t="s">
        <v>345</v>
      </c>
      <c r="AH23" s="104"/>
      <c r="AI23" s="104"/>
      <c r="AJ23" s="104"/>
      <c r="AK23" s="104" t="s">
        <v>346</v>
      </c>
      <c r="AL23" s="104"/>
      <c r="AM23" s="104">
        <v>2</v>
      </c>
      <c r="AN23" s="104">
        <v>1</v>
      </c>
      <c r="AO23" s="104">
        <f t="shared" si="10"/>
        <v>2</v>
      </c>
      <c r="AP23" s="104" t="str">
        <f t="shared" si="6"/>
        <v>BAJO</v>
      </c>
      <c r="AQ23" s="104">
        <v>60</v>
      </c>
      <c r="AR23" s="104">
        <f t="shared" si="7"/>
        <v>120</v>
      </c>
      <c r="AS23" s="78" t="str">
        <f t="shared" si="8"/>
        <v>III</v>
      </c>
      <c r="AT23" s="104" t="str">
        <f t="shared" si="9"/>
        <v>ACEPTABLE</v>
      </c>
      <c r="AU23" s="108" t="s">
        <v>233</v>
      </c>
    </row>
    <row r="24" spans="1:47" ht="120" x14ac:dyDescent="0.25">
      <c r="A24" s="78"/>
      <c r="B24" s="169"/>
      <c r="C24" s="168"/>
      <c r="D24" s="167"/>
      <c r="E24" s="167"/>
      <c r="F24" s="105" t="s">
        <v>532</v>
      </c>
      <c r="G24" s="107" t="s">
        <v>482</v>
      </c>
      <c r="H24" s="104" t="s">
        <v>533</v>
      </c>
      <c r="I24" s="78" t="s">
        <v>251</v>
      </c>
      <c r="J24" s="104" t="s">
        <v>237</v>
      </c>
      <c r="K24" s="104" t="s">
        <v>237</v>
      </c>
      <c r="L24" s="104" t="s">
        <v>237</v>
      </c>
      <c r="M24" s="104">
        <v>6</v>
      </c>
      <c r="N24" s="104">
        <v>1</v>
      </c>
      <c r="O24" s="104">
        <f t="shared" si="0"/>
        <v>6</v>
      </c>
      <c r="P24" s="104" t="str">
        <f t="shared" si="1"/>
        <v>MEDIO</v>
      </c>
      <c r="Q24" s="78">
        <v>25</v>
      </c>
      <c r="R24" s="78">
        <f t="shared" si="2"/>
        <v>150</v>
      </c>
      <c r="S24" s="78" t="str">
        <f t="shared" si="3"/>
        <v>II</v>
      </c>
      <c r="T24" s="104" t="str">
        <f t="shared" si="4"/>
        <v>ACEPTABLE CON CONTROL ESPECIFICO</v>
      </c>
      <c r="U24" s="104">
        <v>400</v>
      </c>
      <c r="V24" s="78">
        <v>8</v>
      </c>
      <c r="W24" s="104"/>
      <c r="X24" s="78" t="s">
        <v>484</v>
      </c>
      <c r="Y24" s="104"/>
      <c r="Z24" s="104" t="s">
        <v>468</v>
      </c>
      <c r="AA24" s="104" t="s">
        <v>468</v>
      </c>
      <c r="AB24" s="104"/>
      <c r="AC24" s="104" t="s">
        <v>485</v>
      </c>
      <c r="AD24" s="104" t="s">
        <v>229</v>
      </c>
      <c r="AE24" s="78" t="s">
        <v>219</v>
      </c>
      <c r="AF24" s="104" t="s">
        <v>486</v>
      </c>
      <c r="AG24" s="78"/>
      <c r="AH24" s="118"/>
      <c r="AI24" s="118"/>
      <c r="AJ24" s="118"/>
      <c r="AK24" s="109" t="s">
        <v>560</v>
      </c>
      <c r="AL24" s="117"/>
      <c r="AM24" s="104">
        <v>2</v>
      </c>
      <c r="AN24" s="104">
        <v>1</v>
      </c>
      <c r="AO24" s="104">
        <f t="shared" si="10"/>
        <v>2</v>
      </c>
      <c r="AP24" s="104" t="str">
        <f t="shared" si="6"/>
        <v>BAJO</v>
      </c>
      <c r="AQ24" s="78">
        <v>25</v>
      </c>
      <c r="AR24" s="78">
        <f t="shared" si="7"/>
        <v>50</v>
      </c>
      <c r="AS24" s="78" t="str">
        <f t="shared" si="8"/>
        <v>III</v>
      </c>
      <c r="AT24" s="104" t="str">
        <f t="shared" si="9"/>
        <v>ACEPTABLE</v>
      </c>
      <c r="AU24" s="108" t="s">
        <v>233</v>
      </c>
    </row>
    <row r="25" spans="1:47" ht="409.5" x14ac:dyDescent="0.25">
      <c r="A25" s="78">
        <v>7</v>
      </c>
      <c r="B25" s="169"/>
      <c r="C25" s="168"/>
      <c r="D25" s="167"/>
      <c r="E25" s="167"/>
      <c r="F25" s="105" t="s">
        <v>219</v>
      </c>
      <c r="G25" s="107" t="s">
        <v>263</v>
      </c>
      <c r="H25" s="104" t="s">
        <v>534</v>
      </c>
      <c r="I25" s="104" t="s">
        <v>535</v>
      </c>
      <c r="J25" s="104" t="s">
        <v>237</v>
      </c>
      <c r="K25" s="104" t="s">
        <v>536</v>
      </c>
      <c r="L25" s="104" t="s">
        <v>537</v>
      </c>
      <c r="M25" s="104">
        <v>6</v>
      </c>
      <c r="N25" s="104">
        <v>2</v>
      </c>
      <c r="O25" s="104">
        <f t="shared" si="0"/>
        <v>12</v>
      </c>
      <c r="P25" s="104" t="str">
        <f t="shared" si="1"/>
        <v>ALTO</v>
      </c>
      <c r="Q25" s="104">
        <v>25</v>
      </c>
      <c r="R25" s="104">
        <f t="shared" si="2"/>
        <v>300</v>
      </c>
      <c r="S25" s="78" t="str">
        <f t="shared" si="3"/>
        <v>II</v>
      </c>
      <c r="T25" s="104" t="str">
        <f t="shared" si="4"/>
        <v>ACEPTABLE CON CONTROL ESPECIFICO</v>
      </c>
      <c r="U25" s="104">
        <v>400</v>
      </c>
      <c r="V25" s="104">
        <v>8</v>
      </c>
      <c r="W25" s="104"/>
      <c r="X25" s="104"/>
      <c r="Y25" s="104" t="s">
        <v>266</v>
      </c>
      <c r="Z25" s="104"/>
      <c r="AA25" s="104"/>
      <c r="AB25" s="104"/>
      <c r="AC25" s="104" t="s">
        <v>561</v>
      </c>
      <c r="AD25" s="104" t="s">
        <v>229</v>
      </c>
      <c r="AE25" s="104" t="s">
        <v>219</v>
      </c>
      <c r="AF25" s="104" t="s">
        <v>562</v>
      </c>
      <c r="AG25" s="104" t="s">
        <v>563</v>
      </c>
      <c r="AH25" s="104"/>
      <c r="AI25" s="104"/>
      <c r="AJ25" s="104"/>
      <c r="AK25" s="104" t="s">
        <v>564</v>
      </c>
      <c r="AL25" s="104"/>
      <c r="AM25" s="104">
        <v>6</v>
      </c>
      <c r="AN25" s="104">
        <v>2</v>
      </c>
      <c r="AO25" s="104">
        <f t="shared" si="10"/>
        <v>12</v>
      </c>
      <c r="AP25" s="104" t="str">
        <f t="shared" si="6"/>
        <v>ALTO</v>
      </c>
      <c r="AQ25" s="104">
        <v>25</v>
      </c>
      <c r="AR25" s="104">
        <f t="shared" si="7"/>
        <v>300</v>
      </c>
      <c r="AS25" s="78" t="str">
        <f t="shared" si="8"/>
        <v>II</v>
      </c>
      <c r="AT25" s="104" t="str">
        <f t="shared" si="9"/>
        <v>ACEPTABLE CON CONTROL ESPECIFICO</v>
      </c>
      <c r="AU25" s="113" t="s">
        <v>233</v>
      </c>
    </row>
    <row r="26" spans="1:47" ht="409.5" x14ac:dyDescent="0.25">
      <c r="A26" s="78">
        <v>8</v>
      </c>
      <c r="B26" s="169"/>
      <c r="C26" s="168"/>
      <c r="D26" s="167"/>
      <c r="E26" s="167"/>
      <c r="F26" s="105" t="s">
        <v>219</v>
      </c>
      <c r="G26" s="107" t="s">
        <v>263</v>
      </c>
      <c r="H26" s="104" t="s">
        <v>538</v>
      </c>
      <c r="I26" s="104" t="s">
        <v>535</v>
      </c>
      <c r="J26" s="104" t="s">
        <v>237</v>
      </c>
      <c r="K26" s="104" t="s">
        <v>237</v>
      </c>
      <c r="L26" s="104" t="s">
        <v>537</v>
      </c>
      <c r="M26" s="104">
        <v>2</v>
      </c>
      <c r="N26" s="104">
        <v>2</v>
      </c>
      <c r="O26" s="104">
        <f t="shared" si="0"/>
        <v>4</v>
      </c>
      <c r="P26" s="104" t="str">
        <f t="shared" si="1"/>
        <v>BAJO</v>
      </c>
      <c r="Q26" s="104">
        <v>60</v>
      </c>
      <c r="R26" s="104">
        <f t="shared" si="2"/>
        <v>240</v>
      </c>
      <c r="S26" s="78" t="str">
        <f t="shared" si="3"/>
        <v>II</v>
      </c>
      <c r="T26" s="104" t="str">
        <f t="shared" si="4"/>
        <v>ACEPTABLE CON CONTROL ESPECIFICO</v>
      </c>
      <c r="U26" s="104">
        <v>400</v>
      </c>
      <c r="V26" s="104">
        <v>8</v>
      </c>
      <c r="W26" s="104"/>
      <c r="X26" s="104"/>
      <c r="Y26" s="104" t="s">
        <v>266</v>
      </c>
      <c r="Z26" s="104"/>
      <c r="AA26" s="104"/>
      <c r="AB26" s="104"/>
      <c r="AC26" s="104" t="s">
        <v>561</v>
      </c>
      <c r="AD26" s="104" t="s">
        <v>229</v>
      </c>
      <c r="AE26" s="104" t="s">
        <v>219</v>
      </c>
      <c r="AF26" s="104" t="s">
        <v>562</v>
      </c>
      <c r="AG26" s="104" t="s">
        <v>565</v>
      </c>
      <c r="AH26" s="104"/>
      <c r="AI26" s="104"/>
      <c r="AJ26" s="104"/>
      <c r="AK26" s="104" t="s">
        <v>564</v>
      </c>
      <c r="AL26" s="104"/>
      <c r="AM26" s="104">
        <v>2</v>
      </c>
      <c r="AN26" s="104">
        <v>2</v>
      </c>
      <c r="AO26" s="104">
        <f t="shared" si="10"/>
        <v>4</v>
      </c>
      <c r="AP26" s="104" t="str">
        <f t="shared" si="6"/>
        <v>BAJO</v>
      </c>
      <c r="AQ26" s="104">
        <v>60</v>
      </c>
      <c r="AR26" s="104">
        <f t="shared" si="7"/>
        <v>240</v>
      </c>
      <c r="AS26" s="78" t="str">
        <f t="shared" si="8"/>
        <v>II</v>
      </c>
      <c r="AT26" s="104" t="str">
        <f t="shared" si="9"/>
        <v>ACEPTABLE CON CONTROL ESPECIFICO</v>
      </c>
      <c r="AU26" s="113" t="s">
        <v>566</v>
      </c>
    </row>
    <row r="27" spans="1:47" ht="135" x14ac:dyDescent="0.25">
      <c r="A27" s="78">
        <v>9</v>
      </c>
      <c r="B27" s="169"/>
      <c r="C27" s="168"/>
      <c r="D27" s="167"/>
      <c r="E27" s="167"/>
      <c r="F27" s="105" t="s">
        <v>219</v>
      </c>
      <c r="G27" s="107" t="s">
        <v>435</v>
      </c>
      <c r="H27" s="104" t="s">
        <v>539</v>
      </c>
      <c r="I27" s="104" t="s">
        <v>302</v>
      </c>
      <c r="J27" s="104" t="s">
        <v>237</v>
      </c>
      <c r="K27" s="104" t="s">
        <v>540</v>
      </c>
      <c r="L27" s="104" t="s">
        <v>541</v>
      </c>
      <c r="M27" s="104">
        <v>2</v>
      </c>
      <c r="N27" s="104">
        <v>2</v>
      </c>
      <c r="O27" s="104">
        <f t="shared" si="0"/>
        <v>4</v>
      </c>
      <c r="P27" s="104" t="str">
        <f t="shared" si="1"/>
        <v>BAJO</v>
      </c>
      <c r="Q27" s="104">
        <v>60</v>
      </c>
      <c r="R27" s="104">
        <f t="shared" si="2"/>
        <v>240</v>
      </c>
      <c r="S27" s="78" t="str">
        <f t="shared" si="3"/>
        <v>II</v>
      </c>
      <c r="T27" s="104" t="str">
        <f t="shared" si="4"/>
        <v>ACEPTABLE CON CONTROL ESPECIFICO</v>
      </c>
      <c r="U27" s="104">
        <v>400</v>
      </c>
      <c r="V27" s="104">
        <v>8</v>
      </c>
      <c r="W27" s="104"/>
      <c r="X27" s="104"/>
      <c r="Y27" s="104" t="s">
        <v>352</v>
      </c>
      <c r="Z27" s="104"/>
      <c r="AA27" s="104"/>
      <c r="AB27" s="104"/>
      <c r="AC27" s="104" t="s">
        <v>567</v>
      </c>
      <c r="AD27" s="104" t="s">
        <v>229</v>
      </c>
      <c r="AE27" s="104" t="s">
        <v>219</v>
      </c>
      <c r="AF27" s="104" t="s">
        <v>439</v>
      </c>
      <c r="AG27" s="104" t="s">
        <v>568</v>
      </c>
      <c r="AH27" s="104"/>
      <c r="AI27" s="104"/>
      <c r="AJ27" s="104"/>
      <c r="AK27" s="104" t="s">
        <v>569</v>
      </c>
      <c r="AL27" s="104"/>
      <c r="AM27" s="104">
        <v>6</v>
      </c>
      <c r="AN27" s="104">
        <v>2</v>
      </c>
      <c r="AO27" s="104">
        <f t="shared" si="10"/>
        <v>12</v>
      </c>
      <c r="AP27" s="104" t="str">
        <f t="shared" si="6"/>
        <v>ALTO</v>
      </c>
      <c r="AQ27" s="104">
        <v>25</v>
      </c>
      <c r="AR27" s="104">
        <f t="shared" si="7"/>
        <v>300</v>
      </c>
      <c r="AS27" s="78" t="str">
        <f t="shared" si="8"/>
        <v>II</v>
      </c>
      <c r="AT27" s="104" t="str">
        <f t="shared" si="9"/>
        <v>ACEPTABLE CON CONTROL ESPECIFICO</v>
      </c>
      <c r="AU27" s="113" t="s">
        <v>570</v>
      </c>
    </row>
    <row r="28" spans="1:47" ht="135" x14ac:dyDescent="0.25">
      <c r="A28" s="78">
        <v>10</v>
      </c>
      <c r="B28" s="169"/>
      <c r="C28" s="168"/>
      <c r="D28" s="167"/>
      <c r="E28" s="167"/>
      <c r="F28" s="105" t="s">
        <v>219</v>
      </c>
      <c r="G28" s="107" t="s">
        <v>435</v>
      </c>
      <c r="H28" s="104" t="s">
        <v>443</v>
      </c>
      <c r="I28" s="104" t="s">
        <v>302</v>
      </c>
      <c r="J28" s="104" t="s">
        <v>237</v>
      </c>
      <c r="K28" s="104" t="s">
        <v>540</v>
      </c>
      <c r="L28" s="104" t="s">
        <v>541</v>
      </c>
      <c r="M28" s="104">
        <v>2</v>
      </c>
      <c r="N28" s="104">
        <v>2</v>
      </c>
      <c r="O28" s="104">
        <f t="shared" si="0"/>
        <v>4</v>
      </c>
      <c r="P28" s="104" t="str">
        <f t="shared" si="1"/>
        <v>BAJO</v>
      </c>
      <c r="Q28" s="104">
        <v>60</v>
      </c>
      <c r="R28" s="104">
        <f t="shared" si="2"/>
        <v>240</v>
      </c>
      <c r="S28" s="78" t="str">
        <f t="shared" si="3"/>
        <v>II</v>
      </c>
      <c r="T28" s="104" t="str">
        <f t="shared" si="4"/>
        <v>ACEPTABLE CON CONTROL ESPECIFICO</v>
      </c>
      <c r="U28" s="104">
        <v>400</v>
      </c>
      <c r="V28" s="104">
        <v>8</v>
      </c>
      <c r="W28" s="104"/>
      <c r="X28" s="104"/>
      <c r="Y28" s="104" t="s">
        <v>352</v>
      </c>
      <c r="Z28" s="104"/>
      <c r="AA28" s="104"/>
      <c r="AB28" s="104"/>
      <c r="AC28" s="104" t="s">
        <v>571</v>
      </c>
      <c r="AD28" s="104" t="s">
        <v>229</v>
      </c>
      <c r="AE28" s="104" t="s">
        <v>219</v>
      </c>
      <c r="AF28" s="104" t="s">
        <v>446</v>
      </c>
      <c r="AG28" s="104" t="s">
        <v>568</v>
      </c>
      <c r="AH28" s="104"/>
      <c r="AI28" s="104"/>
      <c r="AJ28" s="104"/>
      <c r="AK28" s="104" t="s">
        <v>569</v>
      </c>
      <c r="AL28" s="104"/>
      <c r="AM28" s="104">
        <v>2</v>
      </c>
      <c r="AN28" s="104">
        <v>2</v>
      </c>
      <c r="AO28" s="104">
        <f t="shared" si="10"/>
        <v>4</v>
      </c>
      <c r="AP28" s="104" t="str">
        <f t="shared" si="6"/>
        <v>BAJO</v>
      </c>
      <c r="AQ28" s="104">
        <v>60</v>
      </c>
      <c r="AR28" s="104">
        <f t="shared" si="7"/>
        <v>240</v>
      </c>
      <c r="AS28" s="78" t="str">
        <f t="shared" si="8"/>
        <v>II</v>
      </c>
      <c r="AT28" s="104" t="str">
        <f t="shared" si="9"/>
        <v>ACEPTABLE CON CONTROL ESPECIFICO</v>
      </c>
      <c r="AU28" s="113" t="s">
        <v>570</v>
      </c>
    </row>
    <row r="29" spans="1:47" ht="135" x14ac:dyDescent="0.25">
      <c r="A29" s="78">
        <v>11</v>
      </c>
      <c r="B29" s="169"/>
      <c r="C29" s="168"/>
      <c r="D29" s="167"/>
      <c r="E29" s="167"/>
      <c r="F29" s="105" t="s">
        <v>219</v>
      </c>
      <c r="G29" s="107" t="s">
        <v>435</v>
      </c>
      <c r="H29" s="104" t="s">
        <v>458</v>
      </c>
      <c r="I29" s="104" t="s">
        <v>302</v>
      </c>
      <c r="J29" s="104" t="s">
        <v>237</v>
      </c>
      <c r="K29" s="104" t="s">
        <v>542</v>
      </c>
      <c r="L29" s="104" t="s">
        <v>541</v>
      </c>
      <c r="M29" s="104">
        <v>2</v>
      </c>
      <c r="N29" s="104">
        <v>2</v>
      </c>
      <c r="O29" s="104">
        <f t="shared" si="0"/>
        <v>4</v>
      </c>
      <c r="P29" s="104" t="str">
        <f t="shared" si="1"/>
        <v>BAJO</v>
      </c>
      <c r="Q29" s="104">
        <v>60</v>
      </c>
      <c r="R29" s="104">
        <f t="shared" si="2"/>
        <v>240</v>
      </c>
      <c r="S29" s="78" t="str">
        <f t="shared" si="3"/>
        <v>II</v>
      </c>
      <c r="T29" s="104" t="str">
        <f t="shared" si="4"/>
        <v>ACEPTABLE CON CONTROL ESPECIFICO</v>
      </c>
      <c r="U29" s="104">
        <v>400</v>
      </c>
      <c r="V29" s="104">
        <v>1</v>
      </c>
      <c r="W29" s="104"/>
      <c r="X29" s="104"/>
      <c r="Y29" s="104" t="s">
        <v>352</v>
      </c>
      <c r="Z29" s="104"/>
      <c r="AA29" s="104"/>
      <c r="AB29" s="104"/>
      <c r="AC29" s="104" t="s">
        <v>572</v>
      </c>
      <c r="AD29" s="104" t="s">
        <v>229</v>
      </c>
      <c r="AE29" s="104" t="s">
        <v>219</v>
      </c>
      <c r="AF29" s="104" t="s">
        <v>457</v>
      </c>
      <c r="AG29" s="104" t="s">
        <v>573</v>
      </c>
      <c r="AH29" s="104"/>
      <c r="AI29" s="104"/>
      <c r="AJ29" s="104"/>
      <c r="AK29" s="104" t="s">
        <v>569</v>
      </c>
      <c r="AL29" s="104"/>
      <c r="AM29" s="104">
        <v>2</v>
      </c>
      <c r="AN29" s="104">
        <v>2</v>
      </c>
      <c r="AO29" s="104">
        <f t="shared" si="10"/>
        <v>4</v>
      </c>
      <c r="AP29" s="104" t="str">
        <f t="shared" si="6"/>
        <v>BAJO</v>
      </c>
      <c r="AQ29" s="104">
        <v>60</v>
      </c>
      <c r="AR29" s="104">
        <f t="shared" si="7"/>
        <v>240</v>
      </c>
      <c r="AS29" s="78" t="str">
        <f t="shared" si="8"/>
        <v>II</v>
      </c>
      <c r="AT29" s="104" t="str">
        <f t="shared" si="9"/>
        <v>ACEPTABLE CON CONTROL ESPECIFICO</v>
      </c>
      <c r="AU29" s="113" t="s">
        <v>574</v>
      </c>
    </row>
    <row r="30" spans="1:47" ht="135" x14ac:dyDescent="0.25">
      <c r="A30" s="78">
        <v>12</v>
      </c>
      <c r="B30" s="169"/>
      <c r="C30" s="168"/>
      <c r="D30" s="167"/>
      <c r="E30" s="167"/>
      <c r="F30" s="105" t="s">
        <v>219</v>
      </c>
      <c r="G30" s="107" t="s">
        <v>435</v>
      </c>
      <c r="H30" s="104" t="s">
        <v>450</v>
      </c>
      <c r="I30" s="104" t="s">
        <v>302</v>
      </c>
      <c r="J30" s="104" t="s">
        <v>237</v>
      </c>
      <c r="K30" s="104" t="s">
        <v>341</v>
      </c>
      <c r="L30" s="104" t="s">
        <v>541</v>
      </c>
      <c r="M30" s="104">
        <v>2</v>
      </c>
      <c r="N30" s="104">
        <v>2</v>
      </c>
      <c r="O30" s="104">
        <f t="shared" si="0"/>
        <v>4</v>
      </c>
      <c r="P30" s="104" t="str">
        <f t="shared" si="1"/>
        <v>BAJO</v>
      </c>
      <c r="Q30" s="104">
        <v>60</v>
      </c>
      <c r="R30" s="104">
        <f t="shared" si="2"/>
        <v>240</v>
      </c>
      <c r="S30" s="78" t="str">
        <f t="shared" si="3"/>
        <v>II</v>
      </c>
      <c r="T30" s="104" t="str">
        <f t="shared" si="4"/>
        <v>ACEPTABLE CON CONTROL ESPECIFICO</v>
      </c>
      <c r="U30" s="104">
        <v>400</v>
      </c>
      <c r="V30" s="104">
        <v>8</v>
      </c>
      <c r="W30" s="104"/>
      <c r="X30" s="104"/>
      <c r="Y30" s="104" t="s">
        <v>352</v>
      </c>
      <c r="Z30" s="104"/>
      <c r="AA30" s="104"/>
      <c r="AB30" s="104"/>
      <c r="AC30" s="104" t="s">
        <v>575</v>
      </c>
      <c r="AD30" s="104" t="s">
        <v>229</v>
      </c>
      <c r="AE30" s="104" t="s">
        <v>219</v>
      </c>
      <c r="AF30" s="104" t="s">
        <v>453</v>
      </c>
      <c r="AG30" s="104" t="s">
        <v>568</v>
      </c>
      <c r="AH30" s="104"/>
      <c r="AI30" s="104"/>
      <c r="AJ30" s="104"/>
      <c r="AK30" s="104" t="s">
        <v>569</v>
      </c>
      <c r="AL30" s="104"/>
      <c r="AM30" s="104">
        <v>2</v>
      </c>
      <c r="AN30" s="104">
        <v>2</v>
      </c>
      <c r="AO30" s="104">
        <f t="shared" si="10"/>
        <v>4</v>
      </c>
      <c r="AP30" s="104" t="str">
        <f t="shared" si="6"/>
        <v>BAJO</v>
      </c>
      <c r="AQ30" s="104">
        <v>60</v>
      </c>
      <c r="AR30" s="104">
        <f t="shared" si="7"/>
        <v>240</v>
      </c>
      <c r="AS30" s="78" t="str">
        <f t="shared" si="8"/>
        <v>II</v>
      </c>
      <c r="AT30" s="104" t="str">
        <f t="shared" si="9"/>
        <v>ACEPTABLE CON CONTROL ESPECIFICO</v>
      </c>
      <c r="AU30" s="113" t="s">
        <v>574</v>
      </c>
    </row>
    <row r="31" spans="1:47" ht="120" x14ac:dyDescent="0.25">
      <c r="A31" s="78">
        <v>13</v>
      </c>
      <c r="B31" s="169"/>
      <c r="C31" s="168"/>
      <c r="D31" s="167"/>
      <c r="E31" s="167"/>
      <c r="F31" s="105" t="s">
        <v>219</v>
      </c>
      <c r="G31" s="107" t="s">
        <v>435</v>
      </c>
      <c r="H31" s="104" t="s">
        <v>543</v>
      </c>
      <c r="I31" s="104" t="s">
        <v>302</v>
      </c>
      <c r="J31" s="104" t="s">
        <v>237</v>
      </c>
      <c r="K31" s="104" t="s">
        <v>341</v>
      </c>
      <c r="L31" s="104" t="s">
        <v>544</v>
      </c>
      <c r="M31" s="104">
        <v>2</v>
      </c>
      <c r="N31" s="104">
        <v>2</v>
      </c>
      <c r="O31" s="104">
        <f t="shared" si="0"/>
        <v>4</v>
      </c>
      <c r="P31" s="104" t="str">
        <f t="shared" si="1"/>
        <v>BAJO</v>
      </c>
      <c r="Q31" s="104">
        <v>60</v>
      </c>
      <c r="R31" s="104">
        <f t="shared" si="2"/>
        <v>240</v>
      </c>
      <c r="S31" s="78" t="str">
        <f t="shared" si="3"/>
        <v>II</v>
      </c>
      <c r="T31" s="104" t="str">
        <f t="shared" si="4"/>
        <v>ACEPTABLE CON CONTROL ESPECIFICO</v>
      </c>
      <c r="U31" s="104">
        <v>400</v>
      </c>
      <c r="V31" s="104">
        <v>8</v>
      </c>
      <c r="W31" s="104"/>
      <c r="X31" s="104"/>
      <c r="Y31" s="104" t="s">
        <v>352</v>
      </c>
      <c r="Z31" s="104"/>
      <c r="AA31" s="104"/>
      <c r="AB31" s="104"/>
      <c r="AC31" s="104" t="s">
        <v>575</v>
      </c>
      <c r="AD31" s="104" t="s">
        <v>229</v>
      </c>
      <c r="AE31" s="104" t="s">
        <v>219</v>
      </c>
      <c r="AF31" s="104" t="s">
        <v>576</v>
      </c>
      <c r="AG31" s="104" t="s">
        <v>568</v>
      </c>
      <c r="AH31" s="104"/>
      <c r="AI31" s="104"/>
      <c r="AJ31" s="104"/>
      <c r="AK31" s="104" t="s">
        <v>569</v>
      </c>
      <c r="AL31" s="104"/>
      <c r="AM31" s="109">
        <v>2</v>
      </c>
      <c r="AN31" s="104">
        <v>2</v>
      </c>
      <c r="AO31" s="104">
        <f t="shared" si="10"/>
        <v>4</v>
      </c>
      <c r="AP31" s="104" t="str">
        <f t="shared" si="6"/>
        <v>BAJO</v>
      </c>
      <c r="AQ31" s="104">
        <v>60</v>
      </c>
      <c r="AR31" s="104">
        <f t="shared" si="7"/>
        <v>240</v>
      </c>
      <c r="AS31" s="78" t="str">
        <f t="shared" si="8"/>
        <v>II</v>
      </c>
      <c r="AT31" s="104" t="str">
        <f t="shared" si="9"/>
        <v>ACEPTABLE CON CONTROL ESPECIFICO</v>
      </c>
      <c r="AU31" s="113" t="s">
        <v>574</v>
      </c>
    </row>
  </sheetData>
  <mergeCells count="62">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F13:AF15"/>
    <mergeCell ref="AG13:AG15"/>
    <mergeCell ref="AH13:AL13"/>
    <mergeCell ref="AM13:AS13"/>
    <mergeCell ref="Q14:Q15"/>
    <mergeCell ref="R14:R15"/>
    <mergeCell ref="S14:S15"/>
    <mergeCell ref="T14:T15"/>
    <mergeCell ref="U14:U15"/>
    <mergeCell ref="AM14:AM15"/>
    <mergeCell ref="W14:Y14"/>
    <mergeCell ref="Z14:Z15"/>
    <mergeCell ref="AA14:AA15"/>
    <mergeCell ref="AB14:AB15"/>
    <mergeCell ref="AC14:AC15"/>
    <mergeCell ref="AD14:AD15"/>
    <mergeCell ref="E16:E31"/>
    <mergeCell ref="AT14:AT15"/>
    <mergeCell ref="B16:B31"/>
    <mergeCell ref="C16:C31"/>
    <mergeCell ref="D16:D31"/>
    <mergeCell ref="AN14:AN15"/>
    <mergeCell ref="AO14:AO15"/>
    <mergeCell ref="AP14:AP15"/>
    <mergeCell ref="AQ14:AQ15"/>
    <mergeCell ref="AR14:AR15"/>
    <mergeCell ref="AS14:AS15"/>
    <mergeCell ref="AH14:AH15"/>
    <mergeCell ref="AI14:AI15"/>
    <mergeCell ref="AJ14:AJ15"/>
    <mergeCell ref="AK14:AK15"/>
    <mergeCell ref="AL14:AL15"/>
  </mergeCells>
  <conditionalFormatting sqref="P16:P31">
    <cfRule type="containsText" dxfId="362" priority="11" stopIfTrue="1" operator="containsText" text="ALTO">
      <formula>NOT(ISERROR(SEARCH(("ALTO"),(P16))))</formula>
    </cfRule>
    <cfRule type="containsText" dxfId="361" priority="12" stopIfTrue="1" operator="containsText" text="MEDIO">
      <formula>NOT(ISERROR(SEARCH(("MEDIO"),(P16))))</formula>
    </cfRule>
    <cfRule type="containsText" dxfId="360" priority="13" stopIfTrue="1" operator="containsText" text="BAJO">
      <formula>NOT(ISERROR(SEARCH("BAJO",P16)))</formula>
    </cfRule>
  </conditionalFormatting>
  <conditionalFormatting sqref="T16:T26">
    <cfRule type="notContainsText" dxfId="359" priority="10" stopIfTrue="1" operator="notContains" text="CONTROL">
      <formula>ISERROR(SEARCH("CONTROL",T16))</formula>
    </cfRule>
  </conditionalFormatting>
  <conditionalFormatting sqref="T16:T31">
    <cfRule type="containsText" dxfId="358" priority="8" stopIfTrue="1" operator="containsText" text="NO ACEPTABLE">
      <formula>NOT(ISERROR(SEARCH(("NO ACEPTABLE"),(T16))))</formula>
    </cfRule>
    <cfRule type="containsText" dxfId="357" priority="9" stopIfTrue="1" operator="containsText" text="CONTROL">
      <formula>NOT(ISERROR(SEARCH(("CONTROL"),(T16))))</formula>
    </cfRule>
  </conditionalFormatting>
  <conditionalFormatting sqref="T27:T31">
    <cfRule type="notContainsText" dxfId="356" priority="14" stopIfTrue="1" operator="notContains" text="CONTROL">
      <formula>ISERROR(SEARCH("CONTROL",T27))</formula>
    </cfRule>
  </conditionalFormatting>
  <conditionalFormatting sqref="AP16:AP31">
    <cfRule type="containsText" dxfId="355" priority="4" stopIfTrue="1" operator="containsText" text="ALTO">
      <formula>NOT(ISERROR(SEARCH(("ALTO"),(AP16))))</formula>
    </cfRule>
    <cfRule type="containsText" dxfId="354" priority="5" stopIfTrue="1" operator="containsText" text="MEDIO">
      <formula>NOT(ISERROR(SEARCH(("MEDIO"),(AP16))))</formula>
    </cfRule>
    <cfRule type="containsText" dxfId="353" priority="6" stopIfTrue="1" operator="containsText" text="BAJO">
      <formula>NOT(ISERROR(SEARCH("BAJO",AP16)))</formula>
    </cfRule>
  </conditionalFormatting>
  <conditionalFormatting sqref="AT16:AT26">
    <cfRule type="notContainsText" dxfId="352" priority="3" stopIfTrue="1" operator="notContains" text="CONTROL">
      <formula>ISERROR(SEARCH("CONTROL",AT16))</formula>
    </cfRule>
  </conditionalFormatting>
  <conditionalFormatting sqref="AT16:AT31">
    <cfRule type="containsText" dxfId="351" priority="1" stopIfTrue="1" operator="containsText" text="NO ACEPTABLE">
      <formula>NOT(ISERROR(SEARCH(("NO ACEPTABLE"),(AT16))))</formula>
    </cfRule>
    <cfRule type="containsText" dxfId="350" priority="2" stopIfTrue="1" operator="containsText" text="CONTROL">
      <formula>NOT(ISERROR(SEARCH(("CONTROL"),(AT16))))</formula>
    </cfRule>
  </conditionalFormatting>
  <conditionalFormatting sqref="AT27:AT31">
    <cfRule type="notContainsText" dxfId="349" priority="7" stopIfTrue="1" operator="notContains" text="CONTROL">
      <formula>ISERROR(SEARCH("CONTROL",AT27))</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VALORACIÓN!$C$5:$C$8</xm:f>
          </x14:formula1>
          <xm:sqref>N16:N18 AN16:AN18</xm:sqref>
        </x14:dataValidation>
        <x14:dataValidation type="list" allowBlank="1" showInputMessage="1" showErrorMessage="1" xr:uid="{00000000-0002-0000-0200-000001000000}">
          <x14:formula1>
            <xm:f>VALORACIÓN!$B$5:$B$8</xm:f>
          </x14:formula1>
          <xm:sqref>M16:M18 AM16:AM18</xm:sqref>
        </x14:dataValidation>
        <x14:dataValidation type="list" allowBlank="1" showInputMessage="1" showErrorMessage="1" xr:uid="{00000000-0002-0000-0200-000002000000}">
          <x14:formula1>
            <xm:f>VALORACIÓN!$D$5:$D$8</xm:f>
          </x14:formula1>
          <xm:sqref>Q16:Q18 AQ16:AQ18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4"/>
  <sheetViews>
    <sheetView topLeftCell="P16" zoomScale="66" zoomScaleNormal="66" workbookViewId="0">
      <selection activeCell="P16" sqref="A16:XFD18"/>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6.57031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6.140625" style="1" customWidth="1"/>
    <col min="14" max="14" width="23.5703125" style="1" customWidth="1"/>
    <col min="15" max="15" width="33.85546875" style="1" customWidth="1"/>
    <col min="16" max="16" width="36.42578125" style="1" customWidth="1"/>
    <col min="17" max="17" width="25.28515625" style="1" customWidth="1"/>
    <col min="18" max="18" width="33.5703125" style="1" customWidth="1"/>
    <col min="19" max="19" width="29.2851562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73.140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8.85546875" style="1" customWidth="1"/>
    <col min="40" max="40" width="7.5703125" style="1" bestFit="1" customWidth="1"/>
    <col min="41" max="41" width="10" style="1" customWidth="1"/>
    <col min="42" max="42" width="10.5703125" style="1" customWidth="1"/>
    <col min="43" max="43" width="8" style="1" customWidth="1"/>
    <col min="44" max="44" width="11" style="1" customWidth="1"/>
    <col min="45" max="45" width="9.5703125" style="1" customWidth="1"/>
    <col min="46" max="46" width="20.28515625" style="1" customWidth="1"/>
    <col min="47" max="47" width="67.285156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120.75" customHeight="1" x14ac:dyDescent="0.25">
      <c r="A16" s="78">
        <v>1</v>
      </c>
      <c r="B16" s="167" t="s">
        <v>171</v>
      </c>
      <c r="C16" s="174" t="s">
        <v>579</v>
      </c>
      <c r="D16" s="174" t="s">
        <v>583</v>
      </c>
      <c r="E16" s="174" t="s">
        <v>585</v>
      </c>
      <c r="F16" s="105" t="s">
        <v>219</v>
      </c>
      <c r="G16" s="80" t="s">
        <v>220</v>
      </c>
      <c r="H16" s="104" t="s">
        <v>591</v>
      </c>
      <c r="I16" s="104" t="s">
        <v>235</v>
      </c>
      <c r="J16" s="104" t="s">
        <v>592</v>
      </c>
      <c r="K16" s="104" t="s">
        <v>593</v>
      </c>
      <c r="L16" s="104" t="s">
        <v>594</v>
      </c>
      <c r="M16" s="104">
        <v>2</v>
      </c>
      <c r="N16" s="104">
        <v>1</v>
      </c>
      <c r="O16" s="104">
        <f t="shared" ref="O16:O54" si="0">+M16*N16</f>
        <v>2</v>
      </c>
      <c r="P16" s="104" t="str">
        <f t="shared" ref="P16:P54" si="1">IF(AND(O16&gt;=2,O16&lt;=4),"BAJO",IF(AND(O16&gt;=6,O16&lt;=8),"MEDIO",IF(AND(O16&gt;=10,O16&lt;=20),"ALTO",IF(AND(O16&gt;=24,O16&lt;=40),"MUY ALTO",""))))</f>
        <v>BAJO</v>
      </c>
      <c r="Q16" s="104">
        <v>60</v>
      </c>
      <c r="R16" s="104">
        <f t="shared" ref="R16:R54" si="2">+O16*Q16</f>
        <v>120</v>
      </c>
      <c r="S16" s="78" t="str">
        <f t="shared" ref="S16:S54" si="3">IF(AND(R16&gt;=10,R16&lt;=20),"IV",IF(AND(R16&gt;=40,R16&lt;=120),"III",IF(AND(R16&gt;=150,R16&lt;=500),"II",IF(AND(R16&gt;=600,R16&lt;=4000),"I",""))))</f>
        <v>III</v>
      </c>
      <c r="T16" s="104" t="str">
        <f t="shared" ref="T16:T54" si="4">IF(AND(S16&gt;="IV",S16&lt;="IV"),"ACEPTABLE",IF(AND(S16&gt;="III",S16&lt;="III"),"ACEPTABLE",IF(AND(S16&gt;="II",S16&lt;="II"),"ACEPTABLE CON CONTROL ESPECIFICO",IF(AND(S16&gt;="I",S16&lt;="I"),"NO ACEPTABLE",""))))</f>
        <v>ACEPTABLE</v>
      </c>
      <c r="U16" s="104">
        <v>38</v>
      </c>
      <c r="V16" s="104">
        <v>1</v>
      </c>
      <c r="W16" s="104"/>
      <c r="X16" s="104" t="s">
        <v>696</v>
      </c>
      <c r="Y16" s="104" t="s">
        <v>697</v>
      </c>
      <c r="Z16" s="104"/>
      <c r="AA16" s="104"/>
      <c r="AB16" s="104"/>
      <c r="AC16" s="104" t="s">
        <v>641</v>
      </c>
      <c r="AD16" s="104" t="s">
        <v>229</v>
      </c>
      <c r="AE16" s="104" t="s">
        <v>219</v>
      </c>
      <c r="AF16" s="104" t="s">
        <v>296</v>
      </c>
      <c r="AG16" s="104" t="s">
        <v>297</v>
      </c>
      <c r="AH16" s="104"/>
      <c r="AI16" s="104"/>
      <c r="AJ16" s="104"/>
      <c r="AK16" s="104" t="s">
        <v>642</v>
      </c>
      <c r="AL16" s="104"/>
      <c r="AM16" s="104">
        <v>2</v>
      </c>
      <c r="AN16" s="104">
        <v>1</v>
      </c>
      <c r="AO16" s="104">
        <f t="shared" ref="AO16:AO54" si="5">+AM16*AN16</f>
        <v>2</v>
      </c>
      <c r="AP16" s="104" t="str">
        <f t="shared" ref="AP16:AP54" si="6">IF(AND(AO16&gt;=2,AO16&lt;=4),"BAJO",IF(AND(AO16&gt;=6,AO16&lt;=8),"MEDIO",IF(AND(AO16&gt;=10,AO16&lt;=20),"ALTO",IF(AND(AO16&gt;=24,AO16&lt;=40),"MUY ALTO",""))))</f>
        <v>BAJO</v>
      </c>
      <c r="AQ16" s="104">
        <v>60</v>
      </c>
      <c r="AR16" s="104">
        <f t="shared" ref="AR16:AR35" si="7">+AO16*AQ16</f>
        <v>120</v>
      </c>
      <c r="AS16" s="78" t="str">
        <f t="shared" ref="AS16:AS54" si="8">IF(AND(AR16&gt;=10,AR16&lt;=20),"IV",IF(AND(AR16&gt;=40,AR16&lt;=120),"III",IF(AND(AR16&gt;=150,AR16&lt;=500),"II",IF(AND(AR16&gt;=600,AR16&lt;=4000),"I",""))))</f>
        <v>III</v>
      </c>
      <c r="AT16" s="81" t="str">
        <f t="shared" ref="AT16:AT54" si="9">IF(AND(AS16&gt;="IV",AS16&lt;="IV"),"ACEPTABLE",IF(AND(AS16&gt;="III",AS16&lt;="III"),"ACEPTABLE",IF(AND(AS16&gt;="II",AS16&lt;="II"),"ACEPTABLE CON CONTROL ESPECIFICO",IF(AND(AS16&gt;="I",AS16&lt;="I"),"NO ACEPTABLE",""))))</f>
        <v>ACEPTABLE</v>
      </c>
      <c r="AU16" s="108" t="s">
        <v>643</v>
      </c>
    </row>
    <row r="17" spans="1:47" ht="120.75" customHeight="1" x14ac:dyDescent="0.25">
      <c r="A17" s="78">
        <v>2</v>
      </c>
      <c r="B17" s="168"/>
      <c r="C17" s="168"/>
      <c r="D17" s="168"/>
      <c r="E17" s="168"/>
      <c r="F17" s="105" t="s">
        <v>219</v>
      </c>
      <c r="G17" s="80" t="s">
        <v>220</v>
      </c>
      <c r="H17" s="104" t="s">
        <v>234</v>
      </c>
      <c r="I17" s="104" t="s">
        <v>235</v>
      </c>
      <c r="J17" s="104" t="s">
        <v>592</v>
      </c>
      <c r="K17" s="104" t="s">
        <v>237</v>
      </c>
      <c r="L17" s="104" t="s">
        <v>527</v>
      </c>
      <c r="M17" s="104">
        <v>2</v>
      </c>
      <c r="N17" s="104">
        <v>1</v>
      </c>
      <c r="O17" s="104">
        <f t="shared" si="0"/>
        <v>2</v>
      </c>
      <c r="P17" s="104" t="str">
        <f t="shared" si="1"/>
        <v>BAJO</v>
      </c>
      <c r="Q17" s="104">
        <v>25</v>
      </c>
      <c r="R17" s="104">
        <f t="shared" si="2"/>
        <v>50</v>
      </c>
      <c r="S17" s="78" t="str">
        <f t="shared" si="3"/>
        <v>III</v>
      </c>
      <c r="T17" s="104" t="str">
        <f t="shared" si="4"/>
        <v>ACEPTABLE</v>
      </c>
      <c r="U17" s="104">
        <v>38</v>
      </c>
      <c r="V17" s="104">
        <v>8</v>
      </c>
      <c r="W17" s="104"/>
      <c r="X17" s="104" t="s">
        <v>239</v>
      </c>
      <c r="Y17" s="104"/>
      <c r="Z17" s="104"/>
      <c r="AA17" s="104"/>
      <c r="AB17" s="104"/>
      <c r="AC17" s="104" t="s">
        <v>240</v>
      </c>
      <c r="AD17" s="104" t="s">
        <v>229</v>
      </c>
      <c r="AE17" s="104" t="s">
        <v>219</v>
      </c>
      <c r="AF17" s="104" t="s">
        <v>230</v>
      </c>
      <c r="AG17" s="104" t="s">
        <v>241</v>
      </c>
      <c r="AH17" s="104"/>
      <c r="AI17" s="104"/>
      <c r="AJ17" s="104"/>
      <c r="AK17" s="104" t="s">
        <v>644</v>
      </c>
      <c r="AL17" s="104"/>
      <c r="AM17" s="104">
        <v>2</v>
      </c>
      <c r="AN17" s="104">
        <v>1</v>
      </c>
      <c r="AO17" s="104">
        <f t="shared" si="5"/>
        <v>2</v>
      </c>
      <c r="AP17" s="104" t="str">
        <f t="shared" si="6"/>
        <v>BAJO</v>
      </c>
      <c r="AQ17" s="104">
        <v>25</v>
      </c>
      <c r="AR17" s="104">
        <f t="shared" si="7"/>
        <v>50</v>
      </c>
      <c r="AS17" s="78" t="str">
        <f t="shared" si="8"/>
        <v>III</v>
      </c>
      <c r="AT17" s="81" t="str">
        <f t="shared" si="9"/>
        <v>ACEPTABLE</v>
      </c>
      <c r="AU17" s="108" t="s">
        <v>643</v>
      </c>
    </row>
    <row r="18" spans="1:47" ht="120.75" customHeight="1" x14ac:dyDescent="0.25">
      <c r="A18" s="78">
        <v>3</v>
      </c>
      <c r="B18" s="168"/>
      <c r="C18" s="173" t="s">
        <v>580</v>
      </c>
      <c r="D18" s="168"/>
      <c r="E18" s="174" t="s">
        <v>586</v>
      </c>
      <c r="F18" s="105" t="s">
        <v>219</v>
      </c>
      <c r="G18" s="107" t="s">
        <v>475</v>
      </c>
      <c r="H18" s="104" t="s">
        <v>595</v>
      </c>
      <c r="I18" s="104" t="s">
        <v>596</v>
      </c>
      <c r="J18" s="104" t="s">
        <v>237</v>
      </c>
      <c r="K18" s="104" t="s">
        <v>237</v>
      </c>
      <c r="L18" s="104" t="s">
        <v>597</v>
      </c>
      <c r="M18" s="104">
        <v>6</v>
      </c>
      <c r="N18" s="104">
        <v>1</v>
      </c>
      <c r="O18" s="104">
        <f t="shared" si="0"/>
        <v>6</v>
      </c>
      <c r="P18" s="104" t="str">
        <f t="shared" si="1"/>
        <v>MEDIO</v>
      </c>
      <c r="Q18" s="104">
        <v>25</v>
      </c>
      <c r="R18" s="104">
        <f t="shared" si="2"/>
        <v>150</v>
      </c>
      <c r="S18" s="78" t="str">
        <f t="shared" si="3"/>
        <v>II</v>
      </c>
      <c r="T18" s="104" t="str">
        <f t="shared" si="4"/>
        <v>ACEPTABLE CON CONTROL ESPECIFICO</v>
      </c>
      <c r="U18" s="104">
        <v>38</v>
      </c>
      <c r="V18" s="104">
        <v>8</v>
      </c>
      <c r="W18" s="104"/>
      <c r="X18" s="104"/>
      <c r="Y18" s="104" t="s">
        <v>637</v>
      </c>
      <c r="Z18" s="104"/>
      <c r="AA18" s="104"/>
      <c r="AB18" s="104"/>
      <c r="AC18" s="104" t="s">
        <v>645</v>
      </c>
      <c r="AD18" s="104" t="s">
        <v>287</v>
      </c>
      <c r="AE18" s="104" t="s">
        <v>219</v>
      </c>
      <c r="AF18" s="104" t="s">
        <v>646</v>
      </c>
      <c r="AG18" s="104"/>
      <c r="AH18" s="104"/>
      <c r="AI18" s="104"/>
      <c r="AJ18" s="104"/>
      <c r="AK18" s="104" t="s">
        <v>647</v>
      </c>
      <c r="AL18" s="104"/>
      <c r="AM18" s="104">
        <v>6</v>
      </c>
      <c r="AN18" s="104">
        <v>1</v>
      </c>
      <c r="AO18" s="104">
        <f t="shared" si="5"/>
        <v>6</v>
      </c>
      <c r="AP18" s="104" t="str">
        <f t="shared" si="6"/>
        <v>MEDIO</v>
      </c>
      <c r="AQ18" s="104">
        <v>25</v>
      </c>
      <c r="AR18" s="104">
        <f t="shared" si="7"/>
        <v>150</v>
      </c>
      <c r="AS18" s="78" t="str">
        <f t="shared" si="8"/>
        <v>II</v>
      </c>
      <c r="AT18" s="104" t="str">
        <f t="shared" si="9"/>
        <v>ACEPTABLE CON CONTROL ESPECIFICO</v>
      </c>
      <c r="AU18" s="108" t="s">
        <v>233</v>
      </c>
    </row>
    <row r="19" spans="1:47" ht="120" x14ac:dyDescent="0.25">
      <c r="A19" s="78">
        <v>4</v>
      </c>
      <c r="B19" s="168"/>
      <c r="C19" s="168"/>
      <c r="D19" s="168"/>
      <c r="E19" s="168"/>
      <c r="F19" s="105" t="s">
        <v>219</v>
      </c>
      <c r="G19" s="107" t="s">
        <v>300</v>
      </c>
      <c r="H19" s="104" t="s">
        <v>598</v>
      </c>
      <c r="I19" s="104" t="s">
        <v>302</v>
      </c>
      <c r="J19" s="104" t="s">
        <v>237</v>
      </c>
      <c r="K19" s="104" t="s">
        <v>237</v>
      </c>
      <c r="L19" s="104" t="s">
        <v>237</v>
      </c>
      <c r="M19" s="104">
        <v>6</v>
      </c>
      <c r="N19" s="104">
        <v>1</v>
      </c>
      <c r="O19" s="104">
        <f t="shared" si="0"/>
        <v>6</v>
      </c>
      <c r="P19" s="104" t="str">
        <f t="shared" si="1"/>
        <v>MEDIO</v>
      </c>
      <c r="Q19" s="104">
        <v>60</v>
      </c>
      <c r="R19" s="104">
        <f t="shared" si="2"/>
        <v>360</v>
      </c>
      <c r="S19" s="78" t="str">
        <f t="shared" si="3"/>
        <v>II</v>
      </c>
      <c r="T19" s="119" t="str">
        <f t="shared" si="4"/>
        <v>ACEPTABLE CON CONTROL ESPECIFICO</v>
      </c>
      <c r="U19" s="104">
        <v>38</v>
      </c>
      <c r="V19" s="104">
        <v>8</v>
      </c>
      <c r="W19" s="104"/>
      <c r="X19" s="104"/>
      <c r="Y19" s="104" t="s">
        <v>305</v>
      </c>
      <c r="Z19" s="104"/>
      <c r="AA19" s="104"/>
      <c r="AB19" s="104"/>
      <c r="AC19" s="104" t="s">
        <v>648</v>
      </c>
      <c r="AD19" s="104" t="s">
        <v>287</v>
      </c>
      <c r="AE19" s="104" t="s">
        <v>219</v>
      </c>
      <c r="AF19" s="104" t="s">
        <v>307</v>
      </c>
      <c r="AG19" s="104"/>
      <c r="AH19" s="104"/>
      <c r="AI19" s="104"/>
      <c r="AJ19" s="104"/>
      <c r="AK19" s="104" t="s">
        <v>287</v>
      </c>
      <c r="AL19" s="104"/>
      <c r="AM19" s="104">
        <v>6</v>
      </c>
      <c r="AN19" s="104">
        <v>1</v>
      </c>
      <c r="AO19" s="104">
        <f t="shared" si="5"/>
        <v>6</v>
      </c>
      <c r="AP19" s="104" t="str">
        <f t="shared" si="6"/>
        <v>MEDIO</v>
      </c>
      <c r="AQ19" s="104">
        <v>60</v>
      </c>
      <c r="AR19" s="104">
        <f t="shared" si="7"/>
        <v>360</v>
      </c>
      <c r="AS19" s="78" t="str">
        <f t="shared" si="8"/>
        <v>II</v>
      </c>
      <c r="AT19" s="119" t="str">
        <f t="shared" si="9"/>
        <v>ACEPTABLE CON CONTROL ESPECIFICO</v>
      </c>
      <c r="AU19" s="108" t="s">
        <v>233</v>
      </c>
    </row>
    <row r="20" spans="1:47" ht="120" x14ac:dyDescent="0.25">
      <c r="A20" s="78">
        <v>5</v>
      </c>
      <c r="B20" s="168"/>
      <c r="C20" s="168"/>
      <c r="D20" s="168"/>
      <c r="E20" s="168"/>
      <c r="F20" s="105" t="s">
        <v>219</v>
      </c>
      <c r="G20" s="107" t="s">
        <v>300</v>
      </c>
      <c r="H20" s="104" t="s">
        <v>599</v>
      </c>
      <c r="I20" s="104" t="s">
        <v>302</v>
      </c>
      <c r="J20" s="104" t="s">
        <v>600</v>
      </c>
      <c r="K20" s="104" t="s">
        <v>237</v>
      </c>
      <c r="L20" s="104" t="s">
        <v>237</v>
      </c>
      <c r="M20" s="104">
        <v>2</v>
      </c>
      <c r="N20" s="104">
        <v>2</v>
      </c>
      <c r="O20" s="104">
        <f t="shared" si="0"/>
        <v>4</v>
      </c>
      <c r="P20" s="104" t="str">
        <f t="shared" si="1"/>
        <v>BAJO</v>
      </c>
      <c r="Q20" s="104">
        <v>25</v>
      </c>
      <c r="R20" s="104">
        <f t="shared" si="2"/>
        <v>100</v>
      </c>
      <c r="S20" s="78" t="str">
        <f t="shared" si="3"/>
        <v>III</v>
      </c>
      <c r="T20" s="104" t="str">
        <f t="shared" si="4"/>
        <v>ACEPTABLE</v>
      </c>
      <c r="U20" s="104">
        <v>38</v>
      </c>
      <c r="V20" s="104">
        <v>3</v>
      </c>
      <c r="W20" s="104"/>
      <c r="X20" s="104"/>
      <c r="Y20" s="104" t="s">
        <v>334</v>
      </c>
      <c r="Z20" s="104"/>
      <c r="AA20" s="104"/>
      <c r="AB20" s="104"/>
      <c r="AC20" s="104" t="s">
        <v>649</v>
      </c>
      <c r="AD20" s="104" t="s">
        <v>287</v>
      </c>
      <c r="AE20" s="104" t="s">
        <v>219</v>
      </c>
      <c r="AF20" s="104" t="s">
        <v>336</v>
      </c>
      <c r="AG20" s="104"/>
      <c r="AH20" s="104"/>
      <c r="AI20" s="104"/>
      <c r="AJ20" s="104"/>
      <c r="AK20" s="104" t="s">
        <v>287</v>
      </c>
      <c r="AL20" s="104"/>
      <c r="AM20" s="104">
        <v>2</v>
      </c>
      <c r="AN20" s="104">
        <v>2</v>
      </c>
      <c r="AO20" s="104">
        <f t="shared" si="5"/>
        <v>4</v>
      </c>
      <c r="AP20" s="104" t="str">
        <f t="shared" si="6"/>
        <v>BAJO</v>
      </c>
      <c r="AQ20" s="104">
        <v>25</v>
      </c>
      <c r="AR20" s="104">
        <f t="shared" si="7"/>
        <v>100</v>
      </c>
      <c r="AS20" s="78" t="str">
        <f t="shared" si="8"/>
        <v>III</v>
      </c>
      <c r="AT20" s="81" t="str">
        <f t="shared" si="9"/>
        <v>ACEPTABLE</v>
      </c>
      <c r="AU20" s="108" t="s">
        <v>233</v>
      </c>
    </row>
    <row r="21" spans="1:47" ht="105" x14ac:dyDescent="0.25">
      <c r="A21" s="78">
        <v>6</v>
      </c>
      <c r="B21" s="168"/>
      <c r="C21" s="168"/>
      <c r="D21" s="168"/>
      <c r="E21" s="168"/>
      <c r="F21" s="105" t="s">
        <v>219</v>
      </c>
      <c r="G21" s="107" t="s">
        <v>300</v>
      </c>
      <c r="H21" s="104" t="s">
        <v>601</v>
      </c>
      <c r="I21" s="104" t="s">
        <v>302</v>
      </c>
      <c r="J21" s="104" t="s">
        <v>237</v>
      </c>
      <c r="K21" s="104" t="s">
        <v>237</v>
      </c>
      <c r="L21" s="104" t="s">
        <v>602</v>
      </c>
      <c r="M21" s="104">
        <v>2</v>
      </c>
      <c r="N21" s="104">
        <v>2</v>
      </c>
      <c r="O21" s="104">
        <f t="shared" si="0"/>
        <v>4</v>
      </c>
      <c r="P21" s="104" t="str">
        <f t="shared" si="1"/>
        <v>BAJO</v>
      </c>
      <c r="Q21" s="104">
        <v>10</v>
      </c>
      <c r="R21" s="104">
        <f t="shared" si="2"/>
        <v>40</v>
      </c>
      <c r="S21" s="78" t="str">
        <f t="shared" si="3"/>
        <v>III</v>
      </c>
      <c r="T21" s="104" t="str">
        <f t="shared" si="4"/>
        <v>ACEPTABLE</v>
      </c>
      <c r="U21" s="104">
        <v>38</v>
      </c>
      <c r="V21" s="104">
        <v>8</v>
      </c>
      <c r="W21" s="104"/>
      <c r="X21" s="104"/>
      <c r="Y21" s="104" t="s">
        <v>320</v>
      </c>
      <c r="Z21" s="104"/>
      <c r="AA21" s="104"/>
      <c r="AB21" s="104"/>
      <c r="AC21" s="104" t="s">
        <v>650</v>
      </c>
      <c r="AD21" s="104" t="s">
        <v>287</v>
      </c>
      <c r="AE21" s="104" t="s">
        <v>219</v>
      </c>
      <c r="AF21" s="104" t="s">
        <v>322</v>
      </c>
      <c r="AG21" s="104"/>
      <c r="AH21" s="104"/>
      <c r="AI21" s="104"/>
      <c r="AJ21" s="104"/>
      <c r="AK21" s="104" t="s">
        <v>287</v>
      </c>
      <c r="AL21" s="104"/>
      <c r="AM21" s="104">
        <v>2</v>
      </c>
      <c r="AN21" s="104">
        <v>2</v>
      </c>
      <c r="AO21" s="104">
        <f t="shared" si="5"/>
        <v>4</v>
      </c>
      <c r="AP21" s="104" t="str">
        <f t="shared" si="6"/>
        <v>BAJO</v>
      </c>
      <c r="AQ21" s="104">
        <v>10</v>
      </c>
      <c r="AR21" s="104">
        <f t="shared" si="7"/>
        <v>40</v>
      </c>
      <c r="AS21" s="78" t="str">
        <f t="shared" si="8"/>
        <v>III</v>
      </c>
      <c r="AT21" s="81" t="str">
        <f t="shared" si="9"/>
        <v>ACEPTABLE</v>
      </c>
      <c r="AU21" s="108" t="s">
        <v>233</v>
      </c>
    </row>
    <row r="22" spans="1:47" ht="150" customHeight="1" x14ac:dyDescent="0.25">
      <c r="A22" s="78">
        <v>7</v>
      </c>
      <c r="B22" s="168"/>
      <c r="C22" s="168"/>
      <c r="D22" s="168"/>
      <c r="E22" s="168"/>
      <c r="F22" s="105" t="s">
        <v>219</v>
      </c>
      <c r="G22" s="107" t="s">
        <v>300</v>
      </c>
      <c r="H22" s="104" t="s">
        <v>603</v>
      </c>
      <c r="I22" s="104" t="s">
        <v>302</v>
      </c>
      <c r="J22" s="104" t="s">
        <v>237</v>
      </c>
      <c r="K22" s="104" t="s">
        <v>237</v>
      </c>
      <c r="L22" s="104" t="s">
        <v>604</v>
      </c>
      <c r="M22" s="104">
        <v>2</v>
      </c>
      <c r="N22" s="104">
        <v>2</v>
      </c>
      <c r="O22" s="104">
        <f t="shared" si="0"/>
        <v>4</v>
      </c>
      <c r="P22" s="104" t="str">
        <f t="shared" si="1"/>
        <v>BAJO</v>
      </c>
      <c r="Q22" s="104">
        <v>60</v>
      </c>
      <c r="R22" s="104">
        <f t="shared" si="2"/>
        <v>240</v>
      </c>
      <c r="S22" s="78" t="str">
        <f t="shared" si="3"/>
        <v>II</v>
      </c>
      <c r="T22" s="104" t="str">
        <f t="shared" si="4"/>
        <v>ACEPTABLE CON CONTROL ESPECIFICO</v>
      </c>
      <c r="U22" s="104">
        <v>38</v>
      </c>
      <c r="V22" s="104">
        <v>4</v>
      </c>
      <c r="W22" s="104"/>
      <c r="X22" s="104"/>
      <c r="Y22" s="104" t="s">
        <v>352</v>
      </c>
      <c r="Z22" s="104"/>
      <c r="AA22" s="104"/>
      <c r="AB22" s="104" t="s">
        <v>651</v>
      </c>
      <c r="AC22" s="104" t="s">
        <v>652</v>
      </c>
      <c r="AD22" s="104" t="s">
        <v>229</v>
      </c>
      <c r="AE22" s="104" t="s">
        <v>219</v>
      </c>
      <c r="AF22" s="104" t="s">
        <v>354</v>
      </c>
      <c r="AG22" s="104" t="s">
        <v>355</v>
      </c>
      <c r="AH22" s="104"/>
      <c r="AI22" s="104"/>
      <c r="AJ22" s="104"/>
      <c r="AK22" s="104" t="s">
        <v>287</v>
      </c>
      <c r="AL22" s="104"/>
      <c r="AM22" s="104">
        <v>2</v>
      </c>
      <c r="AN22" s="104">
        <v>2</v>
      </c>
      <c r="AO22" s="104">
        <f t="shared" si="5"/>
        <v>4</v>
      </c>
      <c r="AP22" s="104" t="str">
        <f t="shared" si="6"/>
        <v>BAJO</v>
      </c>
      <c r="AQ22" s="104">
        <v>60</v>
      </c>
      <c r="AR22" s="104">
        <f t="shared" si="7"/>
        <v>240</v>
      </c>
      <c r="AS22" s="78" t="str">
        <f t="shared" si="8"/>
        <v>II</v>
      </c>
      <c r="AT22" s="104" t="str">
        <f t="shared" si="9"/>
        <v>ACEPTABLE CON CONTROL ESPECIFICO</v>
      </c>
      <c r="AU22" s="108" t="s">
        <v>233</v>
      </c>
    </row>
    <row r="23" spans="1:47" ht="105" x14ac:dyDescent="0.25">
      <c r="A23" s="78">
        <v>11</v>
      </c>
      <c r="B23" s="168"/>
      <c r="C23" s="168"/>
      <c r="D23" s="168"/>
      <c r="E23" s="168"/>
      <c r="F23" s="105" t="s">
        <v>219</v>
      </c>
      <c r="G23" s="107" t="s">
        <v>482</v>
      </c>
      <c r="H23" s="104" t="s">
        <v>605</v>
      </c>
      <c r="I23" s="104" t="s">
        <v>251</v>
      </c>
      <c r="J23" s="104" t="s">
        <v>237</v>
      </c>
      <c r="K23" s="104" t="s">
        <v>237</v>
      </c>
      <c r="L23" s="104" t="s">
        <v>606</v>
      </c>
      <c r="M23" s="104">
        <v>2</v>
      </c>
      <c r="N23" s="104">
        <v>2</v>
      </c>
      <c r="O23" s="104">
        <f t="shared" si="0"/>
        <v>4</v>
      </c>
      <c r="P23" s="104" t="str">
        <f t="shared" si="1"/>
        <v>BAJO</v>
      </c>
      <c r="Q23" s="104">
        <v>25</v>
      </c>
      <c r="R23" s="104">
        <f t="shared" si="2"/>
        <v>100</v>
      </c>
      <c r="S23" s="78" t="str">
        <f t="shared" si="3"/>
        <v>III</v>
      </c>
      <c r="T23" s="119" t="str">
        <f t="shared" si="4"/>
        <v>ACEPTABLE</v>
      </c>
      <c r="U23" s="104">
        <v>38</v>
      </c>
      <c r="V23" s="104">
        <v>8</v>
      </c>
      <c r="W23" s="104"/>
      <c r="X23" s="104" t="s">
        <v>484</v>
      </c>
      <c r="Y23" s="104"/>
      <c r="Z23" s="104"/>
      <c r="AA23" s="104"/>
      <c r="AB23" s="104"/>
      <c r="AC23" s="104" t="s">
        <v>653</v>
      </c>
      <c r="AD23" s="104" t="s">
        <v>287</v>
      </c>
      <c r="AE23" s="104" t="s">
        <v>219</v>
      </c>
      <c r="AF23" s="104" t="s">
        <v>654</v>
      </c>
      <c r="AG23" s="104"/>
      <c r="AH23" s="104"/>
      <c r="AI23" s="104"/>
      <c r="AJ23" s="104"/>
      <c r="AK23" s="104" t="s">
        <v>287</v>
      </c>
      <c r="AL23" s="104"/>
      <c r="AM23" s="104">
        <v>2</v>
      </c>
      <c r="AN23" s="104">
        <v>2</v>
      </c>
      <c r="AO23" s="104">
        <f t="shared" si="5"/>
        <v>4</v>
      </c>
      <c r="AP23" s="104" t="str">
        <f t="shared" si="6"/>
        <v>BAJO</v>
      </c>
      <c r="AQ23" s="104">
        <v>25</v>
      </c>
      <c r="AR23" s="104">
        <f t="shared" si="7"/>
        <v>100</v>
      </c>
      <c r="AS23" s="78" t="str">
        <f t="shared" si="8"/>
        <v>III</v>
      </c>
      <c r="AT23" s="81" t="str">
        <f t="shared" si="9"/>
        <v>ACEPTABLE</v>
      </c>
      <c r="AU23" s="108" t="s">
        <v>233</v>
      </c>
    </row>
    <row r="24" spans="1:47" ht="225" x14ac:dyDescent="0.25">
      <c r="A24" s="78">
        <v>8</v>
      </c>
      <c r="B24" s="168"/>
      <c r="C24" s="168"/>
      <c r="D24" s="168"/>
      <c r="E24" s="168"/>
      <c r="F24" s="105" t="s">
        <v>219</v>
      </c>
      <c r="G24" s="107" t="s">
        <v>220</v>
      </c>
      <c r="H24" s="104" t="s">
        <v>607</v>
      </c>
      <c r="I24" s="104" t="s">
        <v>235</v>
      </c>
      <c r="J24" s="104" t="s">
        <v>237</v>
      </c>
      <c r="K24" s="104" t="s">
        <v>608</v>
      </c>
      <c r="L24" s="104" t="s">
        <v>609</v>
      </c>
      <c r="M24" s="104">
        <v>2</v>
      </c>
      <c r="N24" s="104">
        <v>1</v>
      </c>
      <c r="O24" s="104">
        <f t="shared" si="0"/>
        <v>2</v>
      </c>
      <c r="P24" s="104" t="str">
        <f t="shared" si="1"/>
        <v>BAJO</v>
      </c>
      <c r="Q24" s="104">
        <v>60</v>
      </c>
      <c r="R24" s="104">
        <f t="shared" si="2"/>
        <v>120</v>
      </c>
      <c r="S24" s="78" t="str">
        <f t="shared" si="3"/>
        <v>III</v>
      </c>
      <c r="T24" s="104" t="str">
        <f t="shared" si="4"/>
        <v>ACEPTABLE</v>
      </c>
      <c r="U24" s="104">
        <v>38</v>
      </c>
      <c r="V24" s="104">
        <v>1</v>
      </c>
      <c r="W24" s="104"/>
      <c r="X24" s="104" t="s">
        <v>698</v>
      </c>
      <c r="Y24" s="104" t="s">
        <v>697</v>
      </c>
      <c r="Z24" s="104"/>
      <c r="AA24" s="104"/>
      <c r="AB24" s="104"/>
      <c r="AC24" s="104" t="s">
        <v>232</v>
      </c>
      <c r="AD24" s="104" t="s">
        <v>229</v>
      </c>
      <c r="AE24" s="104" t="s">
        <v>219</v>
      </c>
      <c r="AF24" s="104" t="s">
        <v>296</v>
      </c>
      <c r="AG24" s="104" t="s">
        <v>297</v>
      </c>
      <c r="AH24" s="104"/>
      <c r="AI24" s="104"/>
      <c r="AJ24" s="104"/>
      <c r="AK24" s="104" t="s">
        <v>655</v>
      </c>
      <c r="AL24" s="104"/>
      <c r="AM24" s="104">
        <v>2</v>
      </c>
      <c r="AN24" s="104">
        <v>1</v>
      </c>
      <c r="AO24" s="104">
        <f t="shared" si="5"/>
        <v>2</v>
      </c>
      <c r="AP24" s="104" t="str">
        <f t="shared" si="6"/>
        <v>BAJO</v>
      </c>
      <c r="AQ24" s="104">
        <v>60</v>
      </c>
      <c r="AR24" s="104">
        <f t="shared" si="7"/>
        <v>120</v>
      </c>
      <c r="AS24" s="78" t="str">
        <f t="shared" si="8"/>
        <v>III</v>
      </c>
      <c r="AT24" s="81" t="str">
        <f t="shared" si="9"/>
        <v>ACEPTABLE</v>
      </c>
      <c r="AU24" s="108" t="s">
        <v>233</v>
      </c>
    </row>
    <row r="25" spans="1:47" ht="210" x14ac:dyDescent="0.25">
      <c r="A25" s="78">
        <v>9</v>
      </c>
      <c r="B25" s="168"/>
      <c r="C25" s="168"/>
      <c r="D25" s="168"/>
      <c r="E25" s="168"/>
      <c r="F25" s="105" t="s">
        <v>219</v>
      </c>
      <c r="G25" s="107" t="s">
        <v>220</v>
      </c>
      <c r="H25" s="104" t="s">
        <v>610</v>
      </c>
      <c r="I25" s="104" t="s">
        <v>235</v>
      </c>
      <c r="J25" s="104" t="s">
        <v>237</v>
      </c>
      <c r="K25" s="104" t="s">
        <v>237</v>
      </c>
      <c r="L25" s="104" t="s">
        <v>237</v>
      </c>
      <c r="M25" s="104">
        <v>6</v>
      </c>
      <c r="N25" s="104">
        <v>2</v>
      </c>
      <c r="O25" s="104">
        <f t="shared" si="0"/>
        <v>12</v>
      </c>
      <c r="P25" s="104" t="str">
        <f t="shared" si="1"/>
        <v>ALTO</v>
      </c>
      <c r="Q25" s="104">
        <v>25</v>
      </c>
      <c r="R25" s="104">
        <f t="shared" si="2"/>
        <v>300</v>
      </c>
      <c r="S25" s="78" t="str">
        <f t="shared" si="3"/>
        <v>II</v>
      </c>
      <c r="T25" s="104" t="str">
        <f t="shared" si="4"/>
        <v>ACEPTABLE CON CONTROL ESPECIFICO</v>
      </c>
      <c r="U25" s="104">
        <v>38</v>
      </c>
      <c r="V25" s="104">
        <v>3</v>
      </c>
      <c r="W25" s="104"/>
      <c r="X25" s="104" t="s">
        <v>239</v>
      </c>
      <c r="Y25" s="104"/>
      <c r="Z25" s="104"/>
      <c r="AA25" s="104"/>
      <c r="AB25" s="104"/>
      <c r="AC25" s="104" t="s">
        <v>232</v>
      </c>
      <c r="AD25" s="104" t="s">
        <v>229</v>
      </c>
      <c r="AE25" s="104" t="s">
        <v>219</v>
      </c>
      <c r="AF25" s="104" t="s">
        <v>230</v>
      </c>
      <c r="AG25" s="104" t="s">
        <v>241</v>
      </c>
      <c r="AH25" s="104"/>
      <c r="AI25" s="104"/>
      <c r="AJ25" s="104"/>
      <c r="AK25" s="104" t="s">
        <v>656</v>
      </c>
      <c r="AL25" s="104"/>
      <c r="AM25" s="104">
        <v>6</v>
      </c>
      <c r="AN25" s="104">
        <v>1</v>
      </c>
      <c r="AO25" s="104">
        <f t="shared" si="5"/>
        <v>6</v>
      </c>
      <c r="AP25" s="104" t="str">
        <f t="shared" si="6"/>
        <v>MEDIO</v>
      </c>
      <c r="AQ25" s="104">
        <v>60</v>
      </c>
      <c r="AR25" s="104">
        <f t="shared" si="7"/>
        <v>360</v>
      </c>
      <c r="AS25" s="78" t="str">
        <f t="shared" si="8"/>
        <v>II</v>
      </c>
      <c r="AT25" s="104" t="str">
        <f t="shared" si="9"/>
        <v>ACEPTABLE CON CONTROL ESPECIFICO</v>
      </c>
      <c r="AU25" s="108" t="s">
        <v>233</v>
      </c>
    </row>
    <row r="26" spans="1:47" ht="120" x14ac:dyDescent="0.25">
      <c r="A26" s="78">
        <v>10</v>
      </c>
      <c r="B26" s="168"/>
      <c r="C26" s="173" t="s">
        <v>581</v>
      </c>
      <c r="D26" s="168"/>
      <c r="E26" s="174" t="s">
        <v>587</v>
      </c>
      <c r="F26" s="105" t="s">
        <v>219</v>
      </c>
      <c r="G26" s="107" t="s">
        <v>475</v>
      </c>
      <c r="H26" s="104" t="s">
        <v>595</v>
      </c>
      <c r="I26" s="104" t="s">
        <v>596</v>
      </c>
      <c r="J26" s="104" t="s">
        <v>237</v>
      </c>
      <c r="K26" s="104" t="s">
        <v>237</v>
      </c>
      <c r="L26" s="104" t="s">
        <v>611</v>
      </c>
      <c r="M26" s="104">
        <v>6</v>
      </c>
      <c r="N26" s="104">
        <v>1</v>
      </c>
      <c r="O26" s="104">
        <v>4</v>
      </c>
      <c r="P26" s="104" t="str">
        <f t="shared" si="1"/>
        <v>BAJO</v>
      </c>
      <c r="Q26" s="104">
        <v>25</v>
      </c>
      <c r="R26" s="104">
        <f t="shared" si="2"/>
        <v>100</v>
      </c>
      <c r="S26" s="78" t="str">
        <f t="shared" si="3"/>
        <v>III</v>
      </c>
      <c r="T26" s="104" t="str">
        <f t="shared" si="4"/>
        <v>ACEPTABLE</v>
      </c>
      <c r="U26" s="104">
        <v>38</v>
      </c>
      <c r="V26" s="104">
        <v>8</v>
      </c>
      <c r="W26" s="104"/>
      <c r="X26" s="104" t="s">
        <v>479</v>
      </c>
      <c r="Y26" s="104"/>
      <c r="Z26" s="104"/>
      <c r="AA26" s="104"/>
      <c r="AB26" s="104"/>
      <c r="AC26" s="104" t="s">
        <v>657</v>
      </c>
      <c r="AD26" s="104" t="s">
        <v>287</v>
      </c>
      <c r="AE26" s="104" t="s">
        <v>219</v>
      </c>
      <c r="AF26" s="104" t="s">
        <v>658</v>
      </c>
      <c r="AG26" s="104"/>
      <c r="AH26" s="104"/>
      <c r="AI26" s="104"/>
      <c r="AJ26" s="104"/>
      <c r="AK26" s="104" t="s">
        <v>287</v>
      </c>
      <c r="AL26" s="104" t="s">
        <v>659</v>
      </c>
      <c r="AM26" s="104">
        <v>6</v>
      </c>
      <c r="AN26" s="104">
        <v>1</v>
      </c>
      <c r="AO26" s="104">
        <f t="shared" si="5"/>
        <v>6</v>
      </c>
      <c r="AP26" s="104" t="str">
        <f t="shared" si="6"/>
        <v>MEDIO</v>
      </c>
      <c r="AQ26" s="104">
        <v>25</v>
      </c>
      <c r="AR26" s="104">
        <f t="shared" si="7"/>
        <v>150</v>
      </c>
      <c r="AS26" s="78" t="str">
        <f t="shared" si="8"/>
        <v>II</v>
      </c>
      <c r="AT26" s="104" t="str">
        <f t="shared" si="9"/>
        <v>ACEPTABLE CON CONTROL ESPECIFICO</v>
      </c>
      <c r="AU26" s="108" t="s">
        <v>233</v>
      </c>
    </row>
    <row r="27" spans="1:47" ht="105" x14ac:dyDescent="0.25">
      <c r="A27" s="78">
        <v>11</v>
      </c>
      <c r="B27" s="168"/>
      <c r="C27" s="168"/>
      <c r="D27" s="168"/>
      <c r="E27" s="168"/>
      <c r="F27" s="105" t="s">
        <v>219</v>
      </c>
      <c r="G27" s="107" t="s">
        <v>482</v>
      </c>
      <c r="H27" s="104" t="s">
        <v>605</v>
      </c>
      <c r="I27" s="104" t="s">
        <v>251</v>
      </c>
      <c r="J27" s="104" t="s">
        <v>237</v>
      </c>
      <c r="K27" s="104" t="s">
        <v>237</v>
      </c>
      <c r="L27" s="104" t="s">
        <v>606</v>
      </c>
      <c r="M27" s="104">
        <v>2</v>
      </c>
      <c r="N27" s="104">
        <v>2</v>
      </c>
      <c r="O27" s="104">
        <f t="shared" si="0"/>
        <v>4</v>
      </c>
      <c r="P27" s="104" t="str">
        <f t="shared" si="1"/>
        <v>BAJO</v>
      </c>
      <c r="Q27" s="104">
        <v>25</v>
      </c>
      <c r="R27" s="104">
        <f t="shared" si="2"/>
        <v>100</v>
      </c>
      <c r="S27" s="78" t="str">
        <f t="shared" si="3"/>
        <v>III</v>
      </c>
      <c r="T27" s="119" t="str">
        <f t="shared" si="4"/>
        <v>ACEPTABLE</v>
      </c>
      <c r="U27" s="104">
        <v>38</v>
      </c>
      <c r="V27" s="104">
        <v>8</v>
      </c>
      <c r="W27" s="104"/>
      <c r="X27" s="104" t="s">
        <v>484</v>
      </c>
      <c r="Y27" s="104"/>
      <c r="Z27" s="104"/>
      <c r="AA27" s="104"/>
      <c r="AB27" s="104"/>
      <c r="AC27" s="104" t="s">
        <v>653</v>
      </c>
      <c r="AD27" s="104" t="s">
        <v>287</v>
      </c>
      <c r="AE27" s="104" t="s">
        <v>219</v>
      </c>
      <c r="AF27" s="104" t="s">
        <v>654</v>
      </c>
      <c r="AG27" s="104"/>
      <c r="AH27" s="104"/>
      <c r="AI27" s="104"/>
      <c r="AJ27" s="104"/>
      <c r="AK27" s="104" t="s">
        <v>287</v>
      </c>
      <c r="AL27" s="104"/>
      <c r="AM27" s="104">
        <v>2</v>
      </c>
      <c r="AN27" s="104">
        <v>2</v>
      </c>
      <c r="AO27" s="104">
        <f t="shared" si="5"/>
        <v>4</v>
      </c>
      <c r="AP27" s="104" t="str">
        <f t="shared" si="6"/>
        <v>BAJO</v>
      </c>
      <c r="AQ27" s="104">
        <v>25</v>
      </c>
      <c r="AR27" s="104">
        <f t="shared" si="7"/>
        <v>100</v>
      </c>
      <c r="AS27" s="78" t="str">
        <f t="shared" si="8"/>
        <v>III</v>
      </c>
      <c r="AT27" s="81" t="str">
        <f t="shared" si="9"/>
        <v>ACEPTABLE</v>
      </c>
      <c r="AU27" s="108" t="s">
        <v>233</v>
      </c>
    </row>
    <row r="28" spans="1:47" ht="150" x14ac:dyDescent="0.25">
      <c r="A28" s="78">
        <v>12</v>
      </c>
      <c r="B28" s="168"/>
      <c r="C28" s="168"/>
      <c r="D28" s="168"/>
      <c r="E28" s="168"/>
      <c r="F28" s="105" t="s">
        <v>219</v>
      </c>
      <c r="G28" s="107" t="s">
        <v>300</v>
      </c>
      <c r="H28" s="104" t="s">
        <v>599</v>
      </c>
      <c r="I28" s="104" t="s">
        <v>302</v>
      </c>
      <c r="J28" s="104" t="s">
        <v>600</v>
      </c>
      <c r="K28" s="104" t="s">
        <v>237</v>
      </c>
      <c r="L28" s="104" t="s">
        <v>237</v>
      </c>
      <c r="M28" s="104">
        <v>2</v>
      </c>
      <c r="N28" s="104">
        <v>2</v>
      </c>
      <c r="O28" s="104">
        <f t="shared" si="0"/>
        <v>4</v>
      </c>
      <c r="P28" s="104" t="str">
        <f t="shared" si="1"/>
        <v>BAJO</v>
      </c>
      <c r="Q28" s="104">
        <v>25</v>
      </c>
      <c r="R28" s="104">
        <f t="shared" si="2"/>
        <v>100</v>
      </c>
      <c r="S28" s="78" t="str">
        <f t="shared" si="3"/>
        <v>III</v>
      </c>
      <c r="T28" s="104" t="str">
        <f t="shared" si="4"/>
        <v>ACEPTABLE</v>
      </c>
      <c r="U28" s="104">
        <v>38</v>
      </c>
      <c r="V28" s="104">
        <v>3</v>
      </c>
      <c r="W28" s="104"/>
      <c r="X28" s="104"/>
      <c r="Y28" s="104" t="s">
        <v>334</v>
      </c>
      <c r="Z28" s="104"/>
      <c r="AA28" s="104"/>
      <c r="AB28" s="104"/>
      <c r="AC28" s="104" t="s">
        <v>660</v>
      </c>
      <c r="AD28" s="104" t="s">
        <v>287</v>
      </c>
      <c r="AE28" s="104" t="s">
        <v>219</v>
      </c>
      <c r="AF28" s="104" t="s">
        <v>336</v>
      </c>
      <c r="AG28" s="104"/>
      <c r="AH28" s="104"/>
      <c r="AI28" s="104"/>
      <c r="AJ28" s="104"/>
      <c r="AK28" s="104" t="s">
        <v>661</v>
      </c>
      <c r="AL28" s="104"/>
      <c r="AM28" s="104">
        <v>2</v>
      </c>
      <c r="AN28" s="104">
        <v>2</v>
      </c>
      <c r="AO28" s="104">
        <f t="shared" si="5"/>
        <v>4</v>
      </c>
      <c r="AP28" s="104" t="str">
        <f t="shared" si="6"/>
        <v>BAJO</v>
      </c>
      <c r="AQ28" s="104">
        <v>25</v>
      </c>
      <c r="AR28" s="104">
        <f t="shared" si="7"/>
        <v>100</v>
      </c>
      <c r="AS28" s="78" t="str">
        <f t="shared" si="8"/>
        <v>III</v>
      </c>
      <c r="AT28" s="81" t="str">
        <f t="shared" si="9"/>
        <v>ACEPTABLE</v>
      </c>
      <c r="AU28" s="108" t="s">
        <v>233</v>
      </c>
    </row>
    <row r="29" spans="1:47" ht="195" x14ac:dyDescent="0.25">
      <c r="A29" s="78">
        <v>13</v>
      </c>
      <c r="B29" s="168"/>
      <c r="C29" s="168"/>
      <c r="D29" s="168"/>
      <c r="E29" s="168"/>
      <c r="F29" s="105" t="s">
        <v>219</v>
      </c>
      <c r="G29" s="107" t="s">
        <v>220</v>
      </c>
      <c r="H29" s="104" t="s">
        <v>607</v>
      </c>
      <c r="I29" s="104" t="s">
        <v>235</v>
      </c>
      <c r="J29" s="104" t="s">
        <v>341</v>
      </c>
      <c r="K29" s="104" t="s">
        <v>608</v>
      </c>
      <c r="L29" s="104" t="s">
        <v>612</v>
      </c>
      <c r="M29" s="104">
        <v>2</v>
      </c>
      <c r="N29" s="104">
        <v>1</v>
      </c>
      <c r="O29" s="104">
        <f t="shared" si="0"/>
        <v>2</v>
      </c>
      <c r="P29" s="104" t="str">
        <f t="shared" si="1"/>
        <v>BAJO</v>
      </c>
      <c r="Q29" s="104">
        <v>60</v>
      </c>
      <c r="R29" s="104">
        <f t="shared" si="2"/>
        <v>120</v>
      </c>
      <c r="S29" s="78" t="str">
        <f t="shared" si="3"/>
        <v>III</v>
      </c>
      <c r="T29" s="104" t="str">
        <f t="shared" si="4"/>
        <v>ACEPTABLE</v>
      </c>
      <c r="U29" s="104">
        <v>38</v>
      </c>
      <c r="V29" s="104">
        <v>1</v>
      </c>
      <c r="W29" s="104"/>
      <c r="X29" s="104" t="s">
        <v>696</v>
      </c>
      <c r="Y29" s="104" t="s">
        <v>697</v>
      </c>
      <c r="Z29" s="104"/>
      <c r="AA29" s="104"/>
      <c r="AB29" s="104"/>
      <c r="AC29" s="104" t="s">
        <v>232</v>
      </c>
      <c r="AD29" s="104" t="s">
        <v>229</v>
      </c>
      <c r="AE29" s="104" t="s">
        <v>219</v>
      </c>
      <c r="AF29" s="104" t="s">
        <v>296</v>
      </c>
      <c r="AG29" s="104" t="s">
        <v>297</v>
      </c>
      <c r="AH29" s="104"/>
      <c r="AI29" s="104"/>
      <c r="AJ29" s="104"/>
      <c r="AK29" s="104" t="s">
        <v>661</v>
      </c>
      <c r="AL29" s="104"/>
      <c r="AM29" s="104">
        <v>2</v>
      </c>
      <c r="AN29" s="104">
        <v>1</v>
      </c>
      <c r="AO29" s="104">
        <f t="shared" si="5"/>
        <v>2</v>
      </c>
      <c r="AP29" s="104" t="str">
        <f t="shared" si="6"/>
        <v>BAJO</v>
      </c>
      <c r="AQ29" s="104">
        <v>60</v>
      </c>
      <c r="AR29" s="104">
        <f t="shared" si="7"/>
        <v>120</v>
      </c>
      <c r="AS29" s="78" t="str">
        <f t="shared" si="8"/>
        <v>III</v>
      </c>
      <c r="AT29" s="81" t="str">
        <f t="shared" si="9"/>
        <v>ACEPTABLE</v>
      </c>
      <c r="AU29" s="108" t="s">
        <v>233</v>
      </c>
    </row>
    <row r="30" spans="1:47" ht="195" x14ac:dyDescent="0.25">
      <c r="A30" s="78">
        <v>14</v>
      </c>
      <c r="B30" s="168"/>
      <c r="C30" s="168"/>
      <c r="D30" s="168"/>
      <c r="E30" s="168"/>
      <c r="F30" s="105" t="s">
        <v>219</v>
      </c>
      <c r="G30" s="107" t="s">
        <v>220</v>
      </c>
      <c r="H30" s="104" t="s">
        <v>591</v>
      </c>
      <c r="I30" s="104" t="s">
        <v>235</v>
      </c>
      <c r="J30" s="104" t="s">
        <v>341</v>
      </c>
      <c r="K30" s="104" t="s">
        <v>608</v>
      </c>
      <c r="L30" s="104" t="s">
        <v>612</v>
      </c>
      <c r="M30" s="104">
        <v>2</v>
      </c>
      <c r="N30" s="104">
        <v>1</v>
      </c>
      <c r="O30" s="104">
        <f t="shared" si="0"/>
        <v>2</v>
      </c>
      <c r="P30" s="104" t="str">
        <f t="shared" si="1"/>
        <v>BAJO</v>
      </c>
      <c r="Q30" s="104">
        <v>60</v>
      </c>
      <c r="R30" s="104">
        <f t="shared" si="2"/>
        <v>120</v>
      </c>
      <c r="S30" s="78" t="str">
        <f t="shared" si="3"/>
        <v>III</v>
      </c>
      <c r="T30" s="104" t="str">
        <f t="shared" si="4"/>
        <v>ACEPTABLE</v>
      </c>
      <c r="U30" s="104">
        <v>38</v>
      </c>
      <c r="V30" s="104">
        <v>1</v>
      </c>
      <c r="W30" s="104"/>
      <c r="X30" s="104" t="s">
        <v>696</v>
      </c>
      <c r="Y30" s="104" t="s">
        <v>697</v>
      </c>
      <c r="Z30" s="104"/>
      <c r="AA30" s="104"/>
      <c r="AB30" s="104"/>
      <c r="AC30" s="104" t="s">
        <v>642</v>
      </c>
      <c r="AD30" s="104" t="s">
        <v>229</v>
      </c>
      <c r="AE30" s="104" t="s">
        <v>219</v>
      </c>
      <c r="AF30" s="104" t="s">
        <v>296</v>
      </c>
      <c r="AG30" s="104" t="s">
        <v>297</v>
      </c>
      <c r="AH30" s="104"/>
      <c r="AI30" s="104"/>
      <c r="AJ30" s="104"/>
      <c r="AK30" s="104" t="s">
        <v>661</v>
      </c>
      <c r="AL30" s="104"/>
      <c r="AM30" s="104">
        <v>2</v>
      </c>
      <c r="AN30" s="104">
        <v>1</v>
      </c>
      <c r="AO30" s="104">
        <f t="shared" si="5"/>
        <v>2</v>
      </c>
      <c r="AP30" s="104" t="str">
        <f t="shared" si="6"/>
        <v>BAJO</v>
      </c>
      <c r="AQ30" s="104">
        <v>60</v>
      </c>
      <c r="AR30" s="104">
        <f t="shared" si="7"/>
        <v>120</v>
      </c>
      <c r="AS30" s="78" t="str">
        <f t="shared" si="8"/>
        <v>III</v>
      </c>
      <c r="AT30" s="81" t="str">
        <f t="shared" si="9"/>
        <v>ACEPTABLE</v>
      </c>
      <c r="AU30" s="108" t="s">
        <v>233</v>
      </c>
    </row>
    <row r="31" spans="1:47" ht="120" x14ac:dyDescent="0.25">
      <c r="A31" s="78">
        <v>15</v>
      </c>
      <c r="B31" s="168"/>
      <c r="C31" s="173" t="s">
        <v>581</v>
      </c>
      <c r="D31" s="168"/>
      <c r="E31" s="174" t="s">
        <v>588</v>
      </c>
      <c r="F31" s="105" t="s">
        <v>219</v>
      </c>
      <c r="G31" s="107" t="s">
        <v>475</v>
      </c>
      <c r="H31" s="104" t="s">
        <v>595</v>
      </c>
      <c r="I31" s="104" t="s">
        <v>596</v>
      </c>
      <c r="J31" s="104" t="s">
        <v>237</v>
      </c>
      <c r="K31" s="104" t="s">
        <v>237</v>
      </c>
      <c r="L31" s="104" t="s">
        <v>613</v>
      </c>
      <c r="M31" s="104">
        <v>6</v>
      </c>
      <c r="N31" s="104">
        <v>2</v>
      </c>
      <c r="O31" s="104">
        <f t="shared" si="0"/>
        <v>12</v>
      </c>
      <c r="P31" s="104" t="str">
        <f t="shared" si="1"/>
        <v>ALTO</v>
      </c>
      <c r="Q31" s="104">
        <v>25</v>
      </c>
      <c r="R31" s="104">
        <f t="shared" si="2"/>
        <v>300</v>
      </c>
      <c r="S31" s="78" t="str">
        <f t="shared" si="3"/>
        <v>II</v>
      </c>
      <c r="T31" s="104" t="str">
        <f t="shared" si="4"/>
        <v>ACEPTABLE CON CONTROL ESPECIFICO</v>
      </c>
      <c r="U31" s="104">
        <v>38</v>
      </c>
      <c r="V31" s="104">
        <v>1</v>
      </c>
      <c r="W31" s="104"/>
      <c r="X31" s="104" t="s">
        <v>479</v>
      </c>
      <c r="Y31" s="104"/>
      <c r="Z31" s="104"/>
      <c r="AA31" s="104"/>
      <c r="AB31" s="104"/>
      <c r="AC31" s="104" t="s">
        <v>662</v>
      </c>
      <c r="AD31" s="104" t="s">
        <v>287</v>
      </c>
      <c r="AE31" s="104" t="s">
        <v>219</v>
      </c>
      <c r="AF31" s="104" t="s">
        <v>646</v>
      </c>
      <c r="AG31" s="104"/>
      <c r="AH31" s="104"/>
      <c r="AI31" s="104"/>
      <c r="AJ31" s="104"/>
      <c r="AK31" s="104" t="s">
        <v>287</v>
      </c>
      <c r="AL31" s="104"/>
      <c r="AM31" s="104">
        <v>6</v>
      </c>
      <c r="AN31" s="104">
        <v>2</v>
      </c>
      <c r="AO31" s="104">
        <f t="shared" si="5"/>
        <v>12</v>
      </c>
      <c r="AP31" s="104" t="str">
        <f t="shared" si="6"/>
        <v>ALTO</v>
      </c>
      <c r="AQ31" s="104">
        <v>25</v>
      </c>
      <c r="AR31" s="104">
        <f t="shared" si="7"/>
        <v>300</v>
      </c>
      <c r="AS31" s="78" t="str">
        <f t="shared" si="8"/>
        <v>II</v>
      </c>
      <c r="AT31" s="104" t="str">
        <f t="shared" si="9"/>
        <v>ACEPTABLE CON CONTROL ESPECIFICO</v>
      </c>
      <c r="AU31" s="108" t="s">
        <v>233</v>
      </c>
    </row>
    <row r="32" spans="1:47" ht="105" x14ac:dyDescent="0.25">
      <c r="A32" s="78">
        <v>16</v>
      </c>
      <c r="B32" s="168"/>
      <c r="C32" s="168"/>
      <c r="D32" s="168"/>
      <c r="E32" s="168"/>
      <c r="F32" s="105" t="s">
        <v>219</v>
      </c>
      <c r="G32" s="107" t="s">
        <v>482</v>
      </c>
      <c r="H32" s="104" t="s">
        <v>605</v>
      </c>
      <c r="I32" s="104" t="s">
        <v>251</v>
      </c>
      <c r="J32" s="104" t="s">
        <v>237</v>
      </c>
      <c r="K32" s="104" t="s">
        <v>237</v>
      </c>
      <c r="L32" s="104" t="s">
        <v>606</v>
      </c>
      <c r="M32" s="104">
        <v>2</v>
      </c>
      <c r="N32" s="104">
        <v>2</v>
      </c>
      <c r="O32" s="104">
        <f t="shared" si="0"/>
        <v>4</v>
      </c>
      <c r="P32" s="104" t="str">
        <f t="shared" si="1"/>
        <v>BAJO</v>
      </c>
      <c r="Q32" s="104">
        <v>25</v>
      </c>
      <c r="R32" s="104">
        <f t="shared" si="2"/>
        <v>100</v>
      </c>
      <c r="S32" s="78" t="str">
        <f t="shared" si="3"/>
        <v>III</v>
      </c>
      <c r="T32" s="119" t="str">
        <f t="shared" si="4"/>
        <v>ACEPTABLE</v>
      </c>
      <c r="U32" s="104">
        <v>38</v>
      </c>
      <c r="V32" s="104">
        <v>1</v>
      </c>
      <c r="W32" s="36"/>
      <c r="X32" s="104" t="s">
        <v>484</v>
      </c>
      <c r="Y32" s="36"/>
      <c r="Z32" s="104"/>
      <c r="AA32" s="104"/>
      <c r="AB32" s="104"/>
      <c r="AC32" s="104" t="s">
        <v>663</v>
      </c>
      <c r="AD32" s="104" t="s">
        <v>287</v>
      </c>
      <c r="AE32" s="104" t="s">
        <v>219</v>
      </c>
      <c r="AF32" s="104" t="s">
        <v>654</v>
      </c>
      <c r="AG32" s="104"/>
      <c r="AH32" s="104"/>
      <c r="AI32" s="104"/>
      <c r="AJ32" s="104"/>
      <c r="AK32" s="104" t="s">
        <v>287</v>
      </c>
      <c r="AL32" s="104"/>
      <c r="AM32" s="104">
        <v>2</v>
      </c>
      <c r="AN32" s="104">
        <v>2</v>
      </c>
      <c r="AO32" s="104">
        <f t="shared" si="5"/>
        <v>4</v>
      </c>
      <c r="AP32" s="104" t="str">
        <f t="shared" si="6"/>
        <v>BAJO</v>
      </c>
      <c r="AQ32" s="104">
        <v>25</v>
      </c>
      <c r="AR32" s="104">
        <f t="shared" si="7"/>
        <v>100</v>
      </c>
      <c r="AS32" s="78" t="str">
        <f t="shared" si="8"/>
        <v>III</v>
      </c>
      <c r="AT32" s="81" t="str">
        <f t="shared" si="9"/>
        <v>ACEPTABLE</v>
      </c>
      <c r="AU32" s="108" t="s">
        <v>233</v>
      </c>
    </row>
    <row r="33" spans="1:47" ht="150" x14ac:dyDescent="0.25">
      <c r="A33" s="78">
        <v>17</v>
      </c>
      <c r="B33" s="168"/>
      <c r="C33" s="168"/>
      <c r="D33" s="168"/>
      <c r="E33" s="168"/>
      <c r="F33" s="105" t="s">
        <v>219</v>
      </c>
      <c r="G33" s="107" t="s">
        <v>300</v>
      </c>
      <c r="H33" s="104" t="s">
        <v>599</v>
      </c>
      <c r="I33" s="104" t="s">
        <v>302</v>
      </c>
      <c r="J33" s="104" t="s">
        <v>600</v>
      </c>
      <c r="K33" s="104" t="s">
        <v>237</v>
      </c>
      <c r="L33" s="104" t="s">
        <v>237</v>
      </c>
      <c r="M33" s="104">
        <v>2</v>
      </c>
      <c r="N33" s="104">
        <v>2</v>
      </c>
      <c r="O33" s="104">
        <f t="shared" si="0"/>
        <v>4</v>
      </c>
      <c r="P33" s="104" t="str">
        <f t="shared" si="1"/>
        <v>BAJO</v>
      </c>
      <c r="Q33" s="104">
        <v>25</v>
      </c>
      <c r="R33" s="104">
        <f t="shared" si="2"/>
        <v>100</v>
      </c>
      <c r="S33" s="78" t="str">
        <f t="shared" si="3"/>
        <v>III</v>
      </c>
      <c r="T33" s="104" t="str">
        <f t="shared" si="4"/>
        <v>ACEPTABLE</v>
      </c>
      <c r="U33" s="104">
        <v>38</v>
      </c>
      <c r="V33" s="104">
        <v>1</v>
      </c>
      <c r="W33" s="36"/>
      <c r="X33" s="104"/>
      <c r="Y33" s="104" t="s">
        <v>334</v>
      </c>
      <c r="Z33" s="104"/>
      <c r="AA33" s="104"/>
      <c r="AB33" s="104"/>
      <c r="AC33" s="104" t="s">
        <v>660</v>
      </c>
      <c r="AD33" s="104" t="s">
        <v>287</v>
      </c>
      <c r="AE33" s="104" t="s">
        <v>219</v>
      </c>
      <c r="AF33" s="104" t="s">
        <v>336</v>
      </c>
      <c r="AG33" s="104"/>
      <c r="AH33" s="104"/>
      <c r="AI33" s="104"/>
      <c r="AJ33" s="104"/>
      <c r="AK33" s="104" t="s">
        <v>661</v>
      </c>
      <c r="AL33" s="104"/>
      <c r="AM33" s="104">
        <v>2</v>
      </c>
      <c r="AN33" s="104">
        <v>2</v>
      </c>
      <c r="AO33" s="104">
        <f t="shared" si="5"/>
        <v>4</v>
      </c>
      <c r="AP33" s="104" t="str">
        <f t="shared" si="6"/>
        <v>BAJO</v>
      </c>
      <c r="AQ33" s="104">
        <v>25</v>
      </c>
      <c r="AR33" s="104">
        <f t="shared" si="7"/>
        <v>100</v>
      </c>
      <c r="AS33" s="78" t="str">
        <f t="shared" si="8"/>
        <v>III</v>
      </c>
      <c r="AT33" s="81" t="str">
        <f t="shared" si="9"/>
        <v>ACEPTABLE</v>
      </c>
      <c r="AU33" s="108" t="s">
        <v>233</v>
      </c>
    </row>
    <row r="34" spans="1:47" ht="240" x14ac:dyDescent="0.25">
      <c r="A34" s="78">
        <v>18</v>
      </c>
      <c r="B34" s="168"/>
      <c r="C34" s="168"/>
      <c r="D34" s="168"/>
      <c r="E34" s="168"/>
      <c r="F34" s="105" t="s">
        <v>219</v>
      </c>
      <c r="G34" s="107" t="s">
        <v>220</v>
      </c>
      <c r="H34" s="104" t="s">
        <v>607</v>
      </c>
      <c r="I34" s="104" t="s">
        <v>235</v>
      </c>
      <c r="J34" s="104" t="s">
        <v>341</v>
      </c>
      <c r="K34" s="104" t="s">
        <v>608</v>
      </c>
      <c r="L34" s="104" t="s">
        <v>594</v>
      </c>
      <c r="M34" s="104">
        <v>2</v>
      </c>
      <c r="N34" s="104">
        <v>1</v>
      </c>
      <c r="O34" s="104">
        <f t="shared" si="0"/>
        <v>2</v>
      </c>
      <c r="P34" s="104" t="str">
        <f t="shared" si="1"/>
        <v>BAJO</v>
      </c>
      <c r="Q34" s="104">
        <v>60</v>
      </c>
      <c r="R34" s="104">
        <f t="shared" si="2"/>
        <v>120</v>
      </c>
      <c r="S34" s="78" t="str">
        <f t="shared" si="3"/>
        <v>III</v>
      </c>
      <c r="T34" s="104" t="str">
        <f t="shared" si="4"/>
        <v>ACEPTABLE</v>
      </c>
      <c r="U34" s="104">
        <v>38</v>
      </c>
      <c r="V34" s="104">
        <v>1</v>
      </c>
      <c r="W34" s="36"/>
      <c r="X34" s="104" t="s">
        <v>696</v>
      </c>
      <c r="Y34" s="134" t="s">
        <v>697</v>
      </c>
      <c r="Z34" s="104"/>
      <c r="AA34" s="104"/>
      <c r="AB34" s="104"/>
      <c r="AC34" s="104" t="s">
        <v>232</v>
      </c>
      <c r="AD34" s="104" t="s">
        <v>229</v>
      </c>
      <c r="AE34" s="104" t="s">
        <v>219</v>
      </c>
      <c r="AF34" s="104" t="s">
        <v>296</v>
      </c>
      <c r="AG34" s="104" t="s">
        <v>297</v>
      </c>
      <c r="AH34" s="104"/>
      <c r="AI34" s="104"/>
      <c r="AJ34" s="104"/>
      <c r="AK34" s="104" t="s">
        <v>664</v>
      </c>
      <c r="AL34" s="104"/>
      <c r="AM34" s="104">
        <v>2</v>
      </c>
      <c r="AN34" s="104">
        <v>1</v>
      </c>
      <c r="AO34" s="104">
        <f t="shared" si="5"/>
        <v>2</v>
      </c>
      <c r="AP34" s="104" t="str">
        <f t="shared" si="6"/>
        <v>BAJO</v>
      </c>
      <c r="AQ34" s="104">
        <v>60</v>
      </c>
      <c r="AR34" s="104">
        <f t="shared" si="7"/>
        <v>120</v>
      </c>
      <c r="AS34" s="78" t="str">
        <f t="shared" si="8"/>
        <v>III</v>
      </c>
      <c r="AT34" s="81" t="str">
        <f t="shared" si="9"/>
        <v>ACEPTABLE</v>
      </c>
      <c r="AU34" s="108" t="s">
        <v>233</v>
      </c>
    </row>
    <row r="35" spans="1:47" ht="240" x14ac:dyDescent="0.25">
      <c r="A35" s="78">
        <v>19</v>
      </c>
      <c r="B35" s="168"/>
      <c r="C35" s="168"/>
      <c r="D35" s="168"/>
      <c r="E35" s="168"/>
      <c r="F35" s="105" t="s">
        <v>219</v>
      </c>
      <c r="G35" s="107" t="s">
        <v>220</v>
      </c>
      <c r="H35" s="104" t="s">
        <v>591</v>
      </c>
      <c r="I35" s="104" t="s">
        <v>235</v>
      </c>
      <c r="J35" s="104" t="s">
        <v>341</v>
      </c>
      <c r="K35" s="104" t="s">
        <v>608</v>
      </c>
      <c r="L35" s="104" t="s">
        <v>612</v>
      </c>
      <c r="M35" s="104">
        <v>2</v>
      </c>
      <c r="N35" s="104">
        <v>1</v>
      </c>
      <c r="O35" s="104">
        <f t="shared" si="0"/>
        <v>2</v>
      </c>
      <c r="P35" s="104" t="str">
        <f t="shared" si="1"/>
        <v>BAJO</v>
      </c>
      <c r="Q35" s="104">
        <v>60</v>
      </c>
      <c r="R35" s="104">
        <f t="shared" si="2"/>
        <v>120</v>
      </c>
      <c r="S35" s="78" t="str">
        <f t="shared" si="3"/>
        <v>III</v>
      </c>
      <c r="T35" s="104" t="str">
        <f t="shared" si="4"/>
        <v>ACEPTABLE</v>
      </c>
      <c r="U35" s="104">
        <v>38</v>
      </c>
      <c r="V35" s="104">
        <v>1</v>
      </c>
      <c r="W35" s="36"/>
      <c r="X35" s="104" t="s">
        <v>696</v>
      </c>
      <c r="Y35" s="136" t="s">
        <v>697</v>
      </c>
      <c r="Z35" s="104"/>
      <c r="AA35" s="104"/>
      <c r="AB35" s="104"/>
      <c r="AC35" s="104" t="s">
        <v>642</v>
      </c>
      <c r="AD35" s="104" t="s">
        <v>229</v>
      </c>
      <c r="AE35" s="104" t="s">
        <v>219</v>
      </c>
      <c r="AF35" s="104" t="s">
        <v>296</v>
      </c>
      <c r="AG35" s="104" t="s">
        <v>297</v>
      </c>
      <c r="AH35" s="104"/>
      <c r="AI35" s="104"/>
      <c r="AJ35" s="104"/>
      <c r="AK35" s="104" t="s">
        <v>664</v>
      </c>
      <c r="AL35" s="104"/>
      <c r="AM35" s="104">
        <v>2</v>
      </c>
      <c r="AN35" s="104">
        <v>1</v>
      </c>
      <c r="AO35" s="104">
        <f t="shared" si="5"/>
        <v>2</v>
      </c>
      <c r="AP35" s="104" t="str">
        <f t="shared" si="6"/>
        <v>BAJO</v>
      </c>
      <c r="AQ35" s="104">
        <v>60</v>
      </c>
      <c r="AR35" s="104">
        <f t="shared" si="7"/>
        <v>120</v>
      </c>
      <c r="AS35" s="78" t="str">
        <f t="shared" si="8"/>
        <v>III</v>
      </c>
      <c r="AT35" s="81" t="str">
        <f t="shared" si="9"/>
        <v>ACEPTABLE</v>
      </c>
      <c r="AU35" s="108" t="s">
        <v>233</v>
      </c>
    </row>
    <row r="36" spans="1:47" ht="90" x14ac:dyDescent="0.25">
      <c r="A36" s="78">
        <v>20</v>
      </c>
      <c r="B36" s="168"/>
      <c r="C36" s="168"/>
      <c r="D36" s="168"/>
      <c r="E36" s="174" t="s">
        <v>589</v>
      </c>
      <c r="F36" s="105" t="s">
        <v>219</v>
      </c>
      <c r="G36" s="107" t="s">
        <v>300</v>
      </c>
      <c r="H36" s="104" t="s">
        <v>614</v>
      </c>
      <c r="I36" s="104" t="s">
        <v>302</v>
      </c>
      <c r="J36" s="104" t="s">
        <v>237</v>
      </c>
      <c r="K36" s="104" t="s">
        <v>237</v>
      </c>
      <c r="L36" s="104" t="s">
        <v>615</v>
      </c>
      <c r="M36" s="104">
        <v>2</v>
      </c>
      <c r="N36" s="104">
        <v>2</v>
      </c>
      <c r="O36" s="104">
        <f t="shared" si="0"/>
        <v>4</v>
      </c>
      <c r="P36" s="104" t="str">
        <f t="shared" si="1"/>
        <v>BAJO</v>
      </c>
      <c r="Q36" s="104">
        <v>60</v>
      </c>
      <c r="R36" s="104">
        <f t="shared" si="2"/>
        <v>240</v>
      </c>
      <c r="S36" s="78" t="str">
        <f t="shared" si="3"/>
        <v>II</v>
      </c>
      <c r="T36" s="104" t="str">
        <f t="shared" si="4"/>
        <v>ACEPTABLE CON CONTROL ESPECIFICO</v>
      </c>
      <c r="U36" s="104">
        <v>38</v>
      </c>
      <c r="V36" s="104">
        <v>1</v>
      </c>
      <c r="W36" s="36"/>
      <c r="X36" s="104"/>
      <c r="Y36" s="104" t="s">
        <v>352</v>
      </c>
      <c r="Z36" s="104"/>
      <c r="AA36" s="104"/>
      <c r="AB36" s="104"/>
      <c r="AC36" s="104" t="s">
        <v>665</v>
      </c>
      <c r="AD36" s="104" t="s">
        <v>287</v>
      </c>
      <c r="AE36" s="104" t="s">
        <v>219</v>
      </c>
      <c r="AF36" s="104" t="s">
        <v>666</v>
      </c>
      <c r="AG36" s="104"/>
      <c r="AH36" s="104"/>
      <c r="AI36" s="104"/>
      <c r="AJ36" s="104"/>
      <c r="AK36" s="104" t="s">
        <v>667</v>
      </c>
      <c r="AL36" s="104"/>
      <c r="AM36" s="104">
        <v>2</v>
      </c>
      <c r="AN36" s="104">
        <v>2</v>
      </c>
      <c r="AO36" s="104">
        <f t="shared" si="5"/>
        <v>4</v>
      </c>
      <c r="AP36" s="104" t="str">
        <f t="shared" si="6"/>
        <v>BAJO</v>
      </c>
      <c r="AQ36" s="104">
        <v>60</v>
      </c>
      <c r="AR36" s="104">
        <v>100</v>
      </c>
      <c r="AS36" s="78" t="str">
        <f t="shared" si="8"/>
        <v>III</v>
      </c>
      <c r="AT36" s="81" t="str">
        <f t="shared" si="9"/>
        <v>ACEPTABLE</v>
      </c>
      <c r="AU36" s="108" t="s">
        <v>233</v>
      </c>
    </row>
    <row r="37" spans="1:47" ht="90" x14ac:dyDescent="0.25">
      <c r="A37" s="78">
        <v>21</v>
      </c>
      <c r="B37" s="168"/>
      <c r="C37" s="168"/>
      <c r="D37" s="168"/>
      <c r="E37" s="168"/>
      <c r="F37" s="105" t="s">
        <v>219</v>
      </c>
      <c r="G37" s="107" t="s">
        <v>482</v>
      </c>
      <c r="H37" s="104" t="s">
        <v>605</v>
      </c>
      <c r="I37" s="104" t="s">
        <v>251</v>
      </c>
      <c r="J37" s="104" t="s">
        <v>237</v>
      </c>
      <c r="K37" s="104" t="s">
        <v>237</v>
      </c>
      <c r="L37" s="104" t="s">
        <v>606</v>
      </c>
      <c r="M37" s="104">
        <v>2</v>
      </c>
      <c r="N37" s="104">
        <v>2</v>
      </c>
      <c r="O37" s="104">
        <f t="shared" si="0"/>
        <v>4</v>
      </c>
      <c r="P37" s="104" t="str">
        <f t="shared" si="1"/>
        <v>BAJO</v>
      </c>
      <c r="Q37" s="104">
        <v>25</v>
      </c>
      <c r="R37" s="104">
        <f t="shared" si="2"/>
        <v>100</v>
      </c>
      <c r="S37" s="78" t="str">
        <f t="shared" si="3"/>
        <v>III</v>
      </c>
      <c r="T37" s="119" t="str">
        <f t="shared" si="4"/>
        <v>ACEPTABLE</v>
      </c>
      <c r="U37" s="104">
        <v>38</v>
      </c>
      <c r="V37" s="104">
        <v>1</v>
      </c>
      <c r="W37" s="36"/>
      <c r="X37" s="104" t="s">
        <v>484</v>
      </c>
      <c r="Y37" s="36"/>
      <c r="Z37" s="104"/>
      <c r="AA37" s="104"/>
      <c r="AB37" s="104"/>
      <c r="AC37" s="104" t="s">
        <v>668</v>
      </c>
      <c r="AD37" s="104" t="s">
        <v>287</v>
      </c>
      <c r="AE37" s="104" t="s">
        <v>219</v>
      </c>
      <c r="AF37" s="104" t="s">
        <v>654</v>
      </c>
      <c r="AG37" s="104"/>
      <c r="AH37" s="104"/>
      <c r="AI37" s="104"/>
      <c r="AJ37" s="104"/>
      <c r="AK37" s="104" t="s">
        <v>669</v>
      </c>
      <c r="AL37" s="104"/>
      <c r="AM37" s="104">
        <v>2</v>
      </c>
      <c r="AN37" s="104">
        <v>2</v>
      </c>
      <c r="AO37" s="104">
        <f t="shared" si="5"/>
        <v>4</v>
      </c>
      <c r="AP37" s="104" t="str">
        <f t="shared" si="6"/>
        <v>BAJO</v>
      </c>
      <c r="AQ37" s="104">
        <v>25</v>
      </c>
      <c r="AR37" s="104">
        <f t="shared" ref="AR37:AR54" si="10">+AO37*AQ37</f>
        <v>100</v>
      </c>
      <c r="AS37" s="78" t="str">
        <f t="shared" si="8"/>
        <v>III</v>
      </c>
      <c r="AT37" s="81" t="str">
        <f t="shared" si="9"/>
        <v>ACEPTABLE</v>
      </c>
      <c r="AU37" s="108" t="s">
        <v>233</v>
      </c>
    </row>
    <row r="38" spans="1:47" ht="105" x14ac:dyDescent="0.25">
      <c r="A38" s="78">
        <v>22</v>
      </c>
      <c r="B38" s="168"/>
      <c r="C38" s="168"/>
      <c r="D38" s="168"/>
      <c r="E38" s="168"/>
      <c r="F38" s="105" t="s">
        <v>219</v>
      </c>
      <c r="G38" s="107" t="s">
        <v>300</v>
      </c>
      <c r="H38" s="104" t="s">
        <v>616</v>
      </c>
      <c r="I38" s="104" t="s">
        <v>302</v>
      </c>
      <c r="J38" s="104" t="s">
        <v>600</v>
      </c>
      <c r="K38" s="104" t="s">
        <v>237</v>
      </c>
      <c r="L38" s="104" t="s">
        <v>237</v>
      </c>
      <c r="M38" s="104">
        <v>2</v>
      </c>
      <c r="N38" s="104">
        <v>2</v>
      </c>
      <c r="O38" s="104">
        <f t="shared" si="0"/>
        <v>4</v>
      </c>
      <c r="P38" s="104" t="str">
        <f t="shared" si="1"/>
        <v>BAJO</v>
      </c>
      <c r="Q38" s="104">
        <v>25</v>
      </c>
      <c r="R38" s="104">
        <f t="shared" si="2"/>
        <v>100</v>
      </c>
      <c r="S38" s="78" t="str">
        <f t="shared" si="3"/>
        <v>III</v>
      </c>
      <c r="T38" s="104" t="str">
        <f t="shared" si="4"/>
        <v>ACEPTABLE</v>
      </c>
      <c r="U38" s="104">
        <v>38</v>
      </c>
      <c r="V38" s="104">
        <v>1</v>
      </c>
      <c r="W38" s="36"/>
      <c r="X38" s="104"/>
      <c r="Y38" s="104" t="s">
        <v>334</v>
      </c>
      <c r="Z38" s="104"/>
      <c r="AA38" s="104"/>
      <c r="AB38" s="104"/>
      <c r="AC38" s="104" t="s">
        <v>670</v>
      </c>
      <c r="AD38" s="104" t="s">
        <v>287</v>
      </c>
      <c r="AE38" s="104" t="s">
        <v>219</v>
      </c>
      <c r="AF38" s="104" t="s">
        <v>336</v>
      </c>
      <c r="AG38" s="104"/>
      <c r="AH38" s="104"/>
      <c r="AI38" s="104"/>
      <c r="AJ38" s="104"/>
      <c r="AK38" s="104" t="s">
        <v>671</v>
      </c>
      <c r="AL38" s="104"/>
      <c r="AM38" s="104">
        <v>2</v>
      </c>
      <c r="AN38" s="104">
        <v>2</v>
      </c>
      <c r="AO38" s="104">
        <f t="shared" si="5"/>
        <v>4</v>
      </c>
      <c r="AP38" s="104" t="str">
        <f t="shared" si="6"/>
        <v>BAJO</v>
      </c>
      <c r="AQ38" s="104">
        <v>25</v>
      </c>
      <c r="AR38" s="104">
        <f t="shared" si="10"/>
        <v>100</v>
      </c>
      <c r="AS38" s="78" t="str">
        <f t="shared" si="8"/>
        <v>III</v>
      </c>
      <c r="AT38" s="81" t="str">
        <f t="shared" si="9"/>
        <v>ACEPTABLE</v>
      </c>
      <c r="AU38" s="108" t="s">
        <v>233</v>
      </c>
    </row>
    <row r="39" spans="1:47" ht="195" x14ac:dyDescent="0.25">
      <c r="A39" s="78">
        <v>23</v>
      </c>
      <c r="B39" s="168"/>
      <c r="C39" s="168"/>
      <c r="D39" s="168"/>
      <c r="E39" s="168"/>
      <c r="F39" s="105" t="s">
        <v>219</v>
      </c>
      <c r="G39" s="107" t="s">
        <v>220</v>
      </c>
      <c r="H39" s="104" t="s">
        <v>607</v>
      </c>
      <c r="I39" s="104" t="s">
        <v>235</v>
      </c>
      <c r="J39" s="104" t="s">
        <v>341</v>
      </c>
      <c r="K39" s="104" t="s">
        <v>608</v>
      </c>
      <c r="L39" s="104" t="s">
        <v>612</v>
      </c>
      <c r="M39" s="104">
        <v>2</v>
      </c>
      <c r="N39" s="104">
        <v>1</v>
      </c>
      <c r="O39" s="104">
        <f t="shared" si="0"/>
        <v>2</v>
      </c>
      <c r="P39" s="104" t="str">
        <f t="shared" si="1"/>
        <v>BAJO</v>
      </c>
      <c r="Q39" s="104">
        <v>60</v>
      </c>
      <c r="R39" s="104">
        <f t="shared" si="2"/>
        <v>120</v>
      </c>
      <c r="S39" s="78" t="str">
        <f t="shared" si="3"/>
        <v>III</v>
      </c>
      <c r="T39" s="104" t="str">
        <f t="shared" si="4"/>
        <v>ACEPTABLE</v>
      </c>
      <c r="U39" s="104">
        <v>38</v>
      </c>
      <c r="V39" s="104">
        <v>1</v>
      </c>
      <c r="W39" s="36"/>
      <c r="X39" s="104" t="s">
        <v>696</v>
      </c>
      <c r="Y39" s="134" t="s">
        <v>697</v>
      </c>
      <c r="Z39" s="104"/>
      <c r="AA39" s="104"/>
      <c r="AB39" s="104"/>
      <c r="AC39" s="104" t="s">
        <v>232</v>
      </c>
      <c r="AD39" s="104" t="s">
        <v>229</v>
      </c>
      <c r="AE39" s="104" t="s">
        <v>219</v>
      </c>
      <c r="AF39" s="104" t="s">
        <v>296</v>
      </c>
      <c r="AG39" s="104" t="s">
        <v>297</v>
      </c>
      <c r="AH39" s="104"/>
      <c r="AI39" s="104"/>
      <c r="AJ39" s="104"/>
      <c r="AK39" s="104" t="s">
        <v>672</v>
      </c>
      <c r="AL39" s="104"/>
      <c r="AM39" s="104">
        <v>2</v>
      </c>
      <c r="AN39" s="104">
        <v>1</v>
      </c>
      <c r="AO39" s="104">
        <f t="shared" si="5"/>
        <v>2</v>
      </c>
      <c r="AP39" s="104" t="str">
        <f t="shared" si="6"/>
        <v>BAJO</v>
      </c>
      <c r="AQ39" s="104">
        <v>60</v>
      </c>
      <c r="AR39" s="104">
        <f t="shared" si="10"/>
        <v>120</v>
      </c>
      <c r="AS39" s="78" t="str">
        <f t="shared" si="8"/>
        <v>III</v>
      </c>
      <c r="AT39" s="81" t="str">
        <f t="shared" si="9"/>
        <v>ACEPTABLE</v>
      </c>
      <c r="AU39" s="108" t="s">
        <v>233</v>
      </c>
    </row>
    <row r="40" spans="1:47" ht="195" x14ac:dyDescent="0.25">
      <c r="A40" s="78">
        <v>24</v>
      </c>
      <c r="B40" s="168"/>
      <c r="C40" s="168"/>
      <c r="D40" s="168"/>
      <c r="E40" s="168"/>
      <c r="F40" s="105" t="s">
        <v>219</v>
      </c>
      <c r="G40" s="107" t="s">
        <v>220</v>
      </c>
      <c r="H40" s="104" t="s">
        <v>591</v>
      </c>
      <c r="I40" s="104" t="s">
        <v>235</v>
      </c>
      <c r="J40" s="104" t="s">
        <v>341</v>
      </c>
      <c r="K40" s="104" t="s">
        <v>608</v>
      </c>
      <c r="L40" s="104" t="s">
        <v>594</v>
      </c>
      <c r="M40" s="104">
        <v>2</v>
      </c>
      <c r="N40" s="104">
        <v>1</v>
      </c>
      <c r="O40" s="104">
        <f t="shared" si="0"/>
        <v>2</v>
      </c>
      <c r="P40" s="104" t="str">
        <f t="shared" si="1"/>
        <v>BAJO</v>
      </c>
      <c r="Q40" s="104">
        <v>60</v>
      </c>
      <c r="R40" s="104">
        <f t="shared" si="2"/>
        <v>120</v>
      </c>
      <c r="S40" s="78" t="str">
        <f t="shared" si="3"/>
        <v>III</v>
      </c>
      <c r="T40" s="104" t="str">
        <f t="shared" si="4"/>
        <v>ACEPTABLE</v>
      </c>
      <c r="U40" s="104">
        <v>38</v>
      </c>
      <c r="V40" s="104">
        <v>1</v>
      </c>
      <c r="W40" s="36"/>
      <c r="X40" s="104" t="s">
        <v>696</v>
      </c>
      <c r="Y40" s="134" t="s">
        <v>697</v>
      </c>
      <c r="Z40" s="104"/>
      <c r="AA40" s="104"/>
      <c r="AB40" s="104"/>
      <c r="AC40" s="104" t="s">
        <v>673</v>
      </c>
      <c r="AD40" s="104" t="s">
        <v>229</v>
      </c>
      <c r="AE40" s="104" t="s">
        <v>219</v>
      </c>
      <c r="AF40" s="104" t="s">
        <v>296</v>
      </c>
      <c r="AG40" s="104" t="s">
        <v>297</v>
      </c>
      <c r="AH40" s="104"/>
      <c r="AI40" s="104"/>
      <c r="AJ40" s="104"/>
      <c r="AK40" s="104" t="s">
        <v>671</v>
      </c>
      <c r="AL40" s="104"/>
      <c r="AM40" s="104">
        <v>2</v>
      </c>
      <c r="AN40" s="104">
        <v>1</v>
      </c>
      <c r="AO40" s="104">
        <f t="shared" si="5"/>
        <v>2</v>
      </c>
      <c r="AP40" s="104" t="str">
        <f t="shared" si="6"/>
        <v>BAJO</v>
      </c>
      <c r="AQ40" s="104">
        <v>60</v>
      </c>
      <c r="AR40" s="104">
        <f t="shared" si="10"/>
        <v>120</v>
      </c>
      <c r="AS40" s="78" t="str">
        <f t="shared" si="8"/>
        <v>III</v>
      </c>
      <c r="AT40" s="81" t="str">
        <f t="shared" si="9"/>
        <v>ACEPTABLE</v>
      </c>
      <c r="AU40" s="108" t="s">
        <v>233</v>
      </c>
    </row>
    <row r="41" spans="1:47" ht="195" x14ac:dyDescent="0.25">
      <c r="A41" s="78">
        <v>25</v>
      </c>
      <c r="B41" s="168"/>
      <c r="C41" s="172"/>
      <c r="D41" s="167" t="s">
        <v>584</v>
      </c>
      <c r="E41" s="173" t="s">
        <v>590</v>
      </c>
      <c r="F41" s="105" t="s">
        <v>219</v>
      </c>
      <c r="G41" s="107" t="s">
        <v>278</v>
      </c>
      <c r="H41" s="104" t="s">
        <v>617</v>
      </c>
      <c r="I41" s="104" t="s">
        <v>523</v>
      </c>
      <c r="J41" s="104" t="s">
        <v>237</v>
      </c>
      <c r="K41" s="104" t="s">
        <v>237</v>
      </c>
      <c r="L41" s="104" t="s">
        <v>618</v>
      </c>
      <c r="M41" s="104">
        <v>6</v>
      </c>
      <c r="N41" s="104">
        <v>2</v>
      </c>
      <c r="O41" s="104">
        <f t="shared" si="0"/>
        <v>12</v>
      </c>
      <c r="P41" s="104" t="str">
        <f t="shared" si="1"/>
        <v>ALTO</v>
      </c>
      <c r="Q41" s="104">
        <v>25</v>
      </c>
      <c r="R41" s="104">
        <f t="shared" si="2"/>
        <v>300</v>
      </c>
      <c r="S41" s="78" t="str">
        <f t="shared" si="3"/>
        <v>II</v>
      </c>
      <c r="T41" s="104" t="str">
        <f t="shared" si="4"/>
        <v>ACEPTABLE CON CONTROL ESPECIFICO</v>
      </c>
      <c r="U41" s="104">
        <v>400</v>
      </c>
      <c r="V41" s="104">
        <v>4</v>
      </c>
      <c r="W41" s="36"/>
      <c r="X41" s="104" t="s">
        <v>638</v>
      </c>
      <c r="Y41" s="36"/>
      <c r="Z41" s="104"/>
      <c r="AA41" s="104"/>
      <c r="AB41" s="104"/>
      <c r="AC41" s="104" t="s">
        <v>674</v>
      </c>
      <c r="AD41" s="104" t="s">
        <v>287</v>
      </c>
      <c r="AE41" s="104" t="s">
        <v>219</v>
      </c>
      <c r="AF41" s="104" t="s">
        <v>288</v>
      </c>
      <c r="AG41" s="104"/>
      <c r="AH41" s="104"/>
      <c r="AI41" s="104"/>
      <c r="AJ41" s="104"/>
      <c r="AK41" s="104" t="s">
        <v>675</v>
      </c>
      <c r="AL41" s="104"/>
      <c r="AM41" s="104">
        <v>6</v>
      </c>
      <c r="AN41" s="104">
        <v>1</v>
      </c>
      <c r="AO41" s="104">
        <f t="shared" si="5"/>
        <v>6</v>
      </c>
      <c r="AP41" s="104" t="str">
        <f t="shared" si="6"/>
        <v>MEDIO</v>
      </c>
      <c r="AQ41" s="104">
        <v>25</v>
      </c>
      <c r="AR41" s="104">
        <f t="shared" si="10"/>
        <v>150</v>
      </c>
      <c r="AS41" s="78" t="str">
        <f t="shared" si="8"/>
        <v>II</v>
      </c>
      <c r="AT41" s="104" t="str">
        <f t="shared" si="9"/>
        <v>ACEPTABLE CON CONTROL ESPECIFICO</v>
      </c>
      <c r="AU41" s="108" t="s">
        <v>233</v>
      </c>
    </row>
    <row r="42" spans="1:47" ht="105" x14ac:dyDescent="0.25">
      <c r="A42" s="78">
        <v>26</v>
      </c>
      <c r="B42" s="168"/>
      <c r="C42" s="168"/>
      <c r="D42" s="168"/>
      <c r="E42" s="168"/>
      <c r="F42" s="105" t="s">
        <v>219</v>
      </c>
      <c r="G42" s="107" t="s">
        <v>278</v>
      </c>
      <c r="H42" s="104" t="s">
        <v>619</v>
      </c>
      <c r="I42" s="104" t="s">
        <v>523</v>
      </c>
      <c r="J42" s="104" t="s">
        <v>237</v>
      </c>
      <c r="K42" s="104" t="s">
        <v>237</v>
      </c>
      <c r="L42" s="104" t="s">
        <v>620</v>
      </c>
      <c r="M42" s="104">
        <v>6</v>
      </c>
      <c r="N42" s="104">
        <v>2</v>
      </c>
      <c r="O42" s="104">
        <f t="shared" si="0"/>
        <v>12</v>
      </c>
      <c r="P42" s="104" t="str">
        <f t="shared" si="1"/>
        <v>ALTO</v>
      </c>
      <c r="Q42" s="104">
        <v>25</v>
      </c>
      <c r="R42" s="104">
        <f t="shared" si="2"/>
        <v>300</v>
      </c>
      <c r="S42" s="78" t="str">
        <f t="shared" si="3"/>
        <v>II</v>
      </c>
      <c r="T42" s="104" t="str">
        <f t="shared" si="4"/>
        <v>ACEPTABLE CON CONTROL ESPECIFICO</v>
      </c>
      <c r="U42" s="104">
        <v>400</v>
      </c>
      <c r="V42" s="104">
        <v>3</v>
      </c>
      <c r="W42" s="36"/>
      <c r="X42" s="104" t="s">
        <v>638</v>
      </c>
      <c r="Y42" s="36"/>
      <c r="Z42" s="104"/>
      <c r="AA42" s="104"/>
      <c r="AB42" s="104"/>
      <c r="AC42" s="104" t="s">
        <v>674</v>
      </c>
      <c r="AD42" s="104" t="s">
        <v>287</v>
      </c>
      <c r="AE42" s="104" t="s">
        <v>219</v>
      </c>
      <c r="AF42" s="104" t="s">
        <v>288</v>
      </c>
      <c r="AG42" s="104"/>
      <c r="AH42" s="104"/>
      <c r="AI42" s="104"/>
      <c r="AJ42" s="104"/>
      <c r="AK42" s="104" t="s">
        <v>675</v>
      </c>
      <c r="AL42" s="104"/>
      <c r="AM42" s="104">
        <v>6</v>
      </c>
      <c r="AN42" s="104">
        <v>1</v>
      </c>
      <c r="AO42" s="104">
        <f t="shared" si="5"/>
        <v>6</v>
      </c>
      <c r="AP42" s="104" t="str">
        <f t="shared" si="6"/>
        <v>MEDIO</v>
      </c>
      <c r="AQ42" s="104">
        <v>25</v>
      </c>
      <c r="AR42" s="104">
        <f t="shared" si="10"/>
        <v>150</v>
      </c>
      <c r="AS42" s="78" t="str">
        <f t="shared" si="8"/>
        <v>II</v>
      </c>
      <c r="AT42" s="104" t="str">
        <f t="shared" si="9"/>
        <v>ACEPTABLE CON CONTROL ESPECIFICO</v>
      </c>
      <c r="AU42" s="108" t="s">
        <v>233</v>
      </c>
    </row>
    <row r="43" spans="1:47" ht="105" x14ac:dyDescent="0.25">
      <c r="A43" s="78">
        <v>27</v>
      </c>
      <c r="B43" s="168"/>
      <c r="C43" s="168"/>
      <c r="D43" s="168"/>
      <c r="E43" s="168"/>
      <c r="F43" s="105" t="s">
        <v>219</v>
      </c>
      <c r="G43" s="107" t="s">
        <v>482</v>
      </c>
      <c r="H43" s="104" t="s">
        <v>621</v>
      </c>
      <c r="I43" s="104" t="s">
        <v>235</v>
      </c>
      <c r="J43" s="104" t="s">
        <v>237</v>
      </c>
      <c r="K43" s="104" t="s">
        <v>237</v>
      </c>
      <c r="L43" s="104" t="s">
        <v>237</v>
      </c>
      <c r="M43" s="104">
        <v>6</v>
      </c>
      <c r="N43" s="104">
        <v>2</v>
      </c>
      <c r="O43" s="104">
        <f t="shared" si="0"/>
        <v>12</v>
      </c>
      <c r="P43" s="104" t="str">
        <f t="shared" si="1"/>
        <v>ALTO</v>
      </c>
      <c r="Q43" s="104">
        <v>25</v>
      </c>
      <c r="R43" s="104">
        <f t="shared" si="2"/>
        <v>300</v>
      </c>
      <c r="S43" s="78" t="str">
        <f t="shared" si="3"/>
        <v>II</v>
      </c>
      <c r="T43" s="104" t="str">
        <f t="shared" si="4"/>
        <v>ACEPTABLE CON CONTROL ESPECIFICO</v>
      </c>
      <c r="U43" s="104">
        <v>400</v>
      </c>
      <c r="V43" s="104">
        <v>3</v>
      </c>
      <c r="W43" s="36"/>
      <c r="X43" s="36"/>
      <c r="Y43" s="104" t="s">
        <v>639</v>
      </c>
      <c r="Z43" s="104"/>
      <c r="AA43" s="104"/>
      <c r="AB43" s="104"/>
      <c r="AC43" s="104" t="s">
        <v>676</v>
      </c>
      <c r="AD43" s="104" t="s">
        <v>287</v>
      </c>
      <c r="AE43" s="104" t="s">
        <v>219</v>
      </c>
      <c r="AF43" s="104" t="s">
        <v>677</v>
      </c>
      <c r="AG43" s="104" t="s">
        <v>678</v>
      </c>
      <c r="AH43" s="104"/>
      <c r="AI43" s="104"/>
      <c r="AJ43" s="104"/>
      <c r="AK43" s="104" t="s">
        <v>679</v>
      </c>
      <c r="AL43" s="104"/>
      <c r="AM43" s="104">
        <v>2</v>
      </c>
      <c r="AN43" s="104">
        <v>1</v>
      </c>
      <c r="AO43" s="104">
        <f t="shared" si="5"/>
        <v>2</v>
      </c>
      <c r="AP43" s="104" t="str">
        <f t="shared" si="6"/>
        <v>BAJO</v>
      </c>
      <c r="AQ43" s="104">
        <v>60</v>
      </c>
      <c r="AR43" s="104">
        <f t="shared" si="10"/>
        <v>120</v>
      </c>
      <c r="AS43" s="78" t="str">
        <f t="shared" si="8"/>
        <v>III</v>
      </c>
      <c r="AT43" s="81" t="str">
        <f t="shared" si="9"/>
        <v>ACEPTABLE</v>
      </c>
      <c r="AU43" s="108" t="s">
        <v>233</v>
      </c>
    </row>
    <row r="44" spans="1:47" ht="315" x14ac:dyDescent="0.25">
      <c r="A44" s="78">
        <v>28</v>
      </c>
      <c r="B44" s="168"/>
      <c r="C44" s="168"/>
      <c r="D44" s="168"/>
      <c r="E44" s="168"/>
      <c r="F44" s="105" t="s">
        <v>219</v>
      </c>
      <c r="G44" s="107" t="s">
        <v>220</v>
      </c>
      <c r="H44" s="104" t="s">
        <v>622</v>
      </c>
      <c r="I44" s="104" t="s">
        <v>235</v>
      </c>
      <c r="J44" s="104" t="s">
        <v>236</v>
      </c>
      <c r="K44" s="104" t="s">
        <v>623</v>
      </c>
      <c r="L44" s="104" t="s">
        <v>624</v>
      </c>
      <c r="M44" s="104">
        <v>6</v>
      </c>
      <c r="N44" s="104">
        <v>3</v>
      </c>
      <c r="O44" s="104">
        <f t="shared" si="0"/>
        <v>18</v>
      </c>
      <c r="P44" s="104" t="str">
        <f t="shared" si="1"/>
        <v>ALTO</v>
      </c>
      <c r="Q44" s="104">
        <v>25</v>
      </c>
      <c r="R44" s="104">
        <f t="shared" si="2"/>
        <v>450</v>
      </c>
      <c r="S44" s="78" t="str">
        <f t="shared" si="3"/>
        <v>II</v>
      </c>
      <c r="T44" s="104" t="str">
        <f t="shared" si="4"/>
        <v>ACEPTABLE CON CONTROL ESPECIFICO</v>
      </c>
      <c r="U44" s="104">
        <v>400</v>
      </c>
      <c r="V44" s="104">
        <v>8</v>
      </c>
      <c r="W44" s="36"/>
      <c r="X44" s="104" t="s">
        <v>640</v>
      </c>
      <c r="Y44" s="36"/>
      <c r="Z44" s="104"/>
      <c r="AA44" s="104"/>
      <c r="AB44" s="104"/>
      <c r="AC44" s="104" t="s">
        <v>232</v>
      </c>
      <c r="AD44" s="104" t="s">
        <v>229</v>
      </c>
      <c r="AE44" s="104" t="s">
        <v>219</v>
      </c>
      <c r="AF44" s="104" t="s">
        <v>247</v>
      </c>
      <c r="AG44" s="104" t="s">
        <v>231</v>
      </c>
      <c r="AH44" s="104"/>
      <c r="AI44" s="104"/>
      <c r="AJ44" s="104"/>
      <c r="AK44" s="104" t="s">
        <v>680</v>
      </c>
      <c r="AL44" s="104"/>
      <c r="AM44" s="104">
        <v>6</v>
      </c>
      <c r="AN44" s="104">
        <v>1</v>
      </c>
      <c r="AO44" s="104">
        <f t="shared" si="5"/>
        <v>6</v>
      </c>
      <c r="AP44" s="104" t="str">
        <f t="shared" si="6"/>
        <v>MEDIO</v>
      </c>
      <c r="AQ44" s="104">
        <v>25</v>
      </c>
      <c r="AR44" s="104">
        <f t="shared" si="10"/>
        <v>150</v>
      </c>
      <c r="AS44" s="78" t="str">
        <f t="shared" si="8"/>
        <v>II</v>
      </c>
      <c r="AT44" s="104" t="str">
        <f t="shared" si="9"/>
        <v>ACEPTABLE CON CONTROL ESPECIFICO</v>
      </c>
      <c r="AU44" s="108" t="s">
        <v>233</v>
      </c>
    </row>
    <row r="45" spans="1:47" ht="405" x14ac:dyDescent="0.25">
      <c r="A45" s="78">
        <v>29</v>
      </c>
      <c r="B45" s="168"/>
      <c r="C45" s="168"/>
      <c r="D45" s="168"/>
      <c r="E45" s="168"/>
      <c r="F45" s="105" t="s">
        <v>219</v>
      </c>
      <c r="G45" s="107" t="s">
        <v>263</v>
      </c>
      <c r="H45" s="104" t="s">
        <v>625</v>
      </c>
      <c r="I45" s="104" t="s">
        <v>251</v>
      </c>
      <c r="J45" s="104" t="s">
        <v>237</v>
      </c>
      <c r="K45" s="104" t="s">
        <v>237</v>
      </c>
      <c r="L45" s="104" t="s">
        <v>265</v>
      </c>
      <c r="M45" s="104">
        <v>2</v>
      </c>
      <c r="N45" s="104">
        <v>4</v>
      </c>
      <c r="O45" s="104">
        <f t="shared" si="0"/>
        <v>8</v>
      </c>
      <c r="P45" s="104" t="str">
        <f t="shared" si="1"/>
        <v>MEDIO</v>
      </c>
      <c r="Q45" s="104">
        <v>60</v>
      </c>
      <c r="R45" s="104">
        <f t="shared" si="2"/>
        <v>480</v>
      </c>
      <c r="S45" s="78" t="str">
        <f t="shared" si="3"/>
        <v>II</v>
      </c>
      <c r="T45" s="104" t="str">
        <f t="shared" si="4"/>
        <v>ACEPTABLE CON CONTROL ESPECIFICO</v>
      </c>
      <c r="U45" s="104">
        <v>400</v>
      </c>
      <c r="V45" s="104">
        <v>8</v>
      </c>
      <c r="W45" s="36"/>
      <c r="X45" s="104"/>
      <c r="Y45" s="104" t="s">
        <v>266</v>
      </c>
      <c r="Z45" s="104"/>
      <c r="AA45" s="104"/>
      <c r="AB45" s="104"/>
      <c r="AC45" s="104" t="s">
        <v>681</v>
      </c>
      <c r="AD45" s="104" t="s">
        <v>229</v>
      </c>
      <c r="AE45" s="104" t="s">
        <v>219</v>
      </c>
      <c r="AF45" s="104" t="s">
        <v>268</v>
      </c>
      <c r="AG45" s="104" t="s">
        <v>269</v>
      </c>
      <c r="AH45" s="104"/>
      <c r="AI45" s="104"/>
      <c r="AJ45" s="104"/>
      <c r="AK45" s="104" t="s">
        <v>682</v>
      </c>
      <c r="AL45" s="104"/>
      <c r="AM45" s="104">
        <v>2</v>
      </c>
      <c r="AN45" s="104">
        <v>4</v>
      </c>
      <c r="AO45" s="104">
        <f t="shared" si="5"/>
        <v>8</v>
      </c>
      <c r="AP45" s="104" t="str">
        <f t="shared" si="6"/>
        <v>MEDIO</v>
      </c>
      <c r="AQ45" s="104">
        <v>60</v>
      </c>
      <c r="AR45" s="104">
        <f t="shared" si="10"/>
        <v>480</v>
      </c>
      <c r="AS45" s="78" t="str">
        <f t="shared" si="8"/>
        <v>II</v>
      </c>
      <c r="AT45" s="104" t="str">
        <f t="shared" si="9"/>
        <v>ACEPTABLE CON CONTROL ESPECIFICO</v>
      </c>
      <c r="AU45" s="108" t="s">
        <v>683</v>
      </c>
    </row>
    <row r="46" spans="1:47" ht="409.5" x14ac:dyDescent="0.25">
      <c r="A46" s="78">
        <v>30</v>
      </c>
      <c r="B46" s="168"/>
      <c r="C46" s="168"/>
      <c r="D46" s="168"/>
      <c r="E46" s="168"/>
      <c r="F46" s="105" t="s">
        <v>219</v>
      </c>
      <c r="G46" s="107" t="s">
        <v>263</v>
      </c>
      <c r="H46" s="104" t="s">
        <v>626</v>
      </c>
      <c r="I46" s="104" t="s">
        <v>251</v>
      </c>
      <c r="J46" s="104" t="s">
        <v>273</v>
      </c>
      <c r="K46" s="104" t="s">
        <v>237</v>
      </c>
      <c r="L46" s="104" t="s">
        <v>627</v>
      </c>
      <c r="M46" s="104">
        <v>6</v>
      </c>
      <c r="N46" s="104">
        <v>3</v>
      </c>
      <c r="O46" s="104">
        <f t="shared" si="0"/>
        <v>18</v>
      </c>
      <c r="P46" s="104" t="str">
        <f t="shared" si="1"/>
        <v>ALTO</v>
      </c>
      <c r="Q46" s="104">
        <v>25</v>
      </c>
      <c r="R46" s="104">
        <f t="shared" si="2"/>
        <v>450</v>
      </c>
      <c r="S46" s="78" t="str">
        <f t="shared" si="3"/>
        <v>II</v>
      </c>
      <c r="T46" s="104" t="str">
        <f t="shared" si="4"/>
        <v>ACEPTABLE CON CONTROL ESPECIFICO</v>
      </c>
      <c r="U46" s="104">
        <v>400</v>
      </c>
      <c r="V46" s="104">
        <v>8</v>
      </c>
      <c r="W46" s="36"/>
      <c r="X46" s="104"/>
      <c r="Y46" s="104" t="s">
        <v>266</v>
      </c>
      <c r="Z46" s="104"/>
      <c r="AA46" s="104"/>
      <c r="AB46" s="104"/>
      <c r="AC46" s="104" t="s">
        <v>561</v>
      </c>
      <c r="AD46" s="104" t="s">
        <v>229</v>
      </c>
      <c r="AE46" s="104" t="s">
        <v>219</v>
      </c>
      <c r="AF46" s="104" t="s">
        <v>684</v>
      </c>
      <c r="AG46" s="104" t="s">
        <v>276</v>
      </c>
      <c r="AH46" s="104"/>
      <c r="AI46" s="104"/>
      <c r="AJ46" s="104"/>
      <c r="AK46" s="104" t="s">
        <v>561</v>
      </c>
      <c r="AL46" s="104"/>
      <c r="AM46" s="104">
        <v>2</v>
      </c>
      <c r="AN46" s="104">
        <v>4</v>
      </c>
      <c r="AO46" s="104">
        <f t="shared" si="5"/>
        <v>8</v>
      </c>
      <c r="AP46" s="104" t="str">
        <f t="shared" si="6"/>
        <v>MEDIO</v>
      </c>
      <c r="AQ46" s="104">
        <v>60</v>
      </c>
      <c r="AR46" s="104">
        <f t="shared" si="10"/>
        <v>480</v>
      </c>
      <c r="AS46" s="78" t="str">
        <f t="shared" si="8"/>
        <v>II</v>
      </c>
      <c r="AT46" s="104" t="str">
        <f t="shared" si="9"/>
        <v>ACEPTABLE CON CONTROL ESPECIFICO</v>
      </c>
      <c r="AU46" s="108" t="s">
        <v>683</v>
      </c>
    </row>
    <row r="47" spans="1:47" ht="90" x14ac:dyDescent="0.25">
      <c r="A47" s="78">
        <v>31</v>
      </c>
      <c r="B47" s="168"/>
      <c r="C47" s="168"/>
      <c r="D47" s="168"/>
      <c r="E47" s="168"/>
      <c r="F47" s="105" t="s">
        <v>219</v>
      </c>
      <c r="G47" s="107" t="s">
        <v>300</v>
      </c>
      <c r="H47" s="104" t="s">
        <v>628</v>
      </c>
      <c r="I47" s="104" t="s">
        <v>302</v>
      </c>
      <c r="J47" s="104" t="s">
        <v>237</v>
      </c>
      <c r="K47" s="104" t="s">
        <v>237</v>
      </c>
      <c r="L47" s="104" t="s">
        <v>237</v>
      </c>
      <c r="M47" s="104">
        <v>2</v>
      </c>
      <c r="N47" s="104">
        <v>2</v>
      </c>
      <c r="O47" s="104">
        <f t="shared" si="0"/>
        <v>4</v>
      </c>
      <c r="P47" s="104" t="str">
        <f t="shared" si="1"/>
        <v>BAJO</v>
      </c>
      <c r="Q47" s="104">
        <v>25</v>
      </c>
      <c r="R47" s="104">
        <f t="shared" si="2"/>
        <v>100</v>
      </c>
      <c r="S47" s="78" t="str">
        <f t="shared" si="3"/>
        <v>III</v>
      </c>
      <c r="T47" s="104" t="str">
        <f t="shared" si="4"/>
        <v>ACEPTABLE</v>
      </c>
      <c r="U47" s="104">
        <v>400</v>
      </c>
      <c r="V47" s="104">
        <v>2</v>
      </c>
      <c r="W47" s="36"/>
      <c r="X47" s="104" t="s">
        <v>699</v>
      </c>
      <c r="Y47" s="135" t="s">
        <v>700</v>
      </c>
      <c r="Z47" s="104"/>
      <c r="AA47" s="104"/>
      <c r="AB47" s="104"/>
      <c r="AC47" s="104" t="s">
        <v>329</v>
      </c>
      <c r="AD47" s="104" t="s">
        <v>229</v>
      </c>
      <c r="AE47" s="104" t="s">
        <v>219</v>
      </c>
      <c r="AF47" s="104" t="s">
        <v>322</v>
      </c>
      <c r="AG47" s="104"/>
      <c r="AH47" s="104"/>
      <c r="AI47" s="104"/>
      <c r="AJ47" s="104"/>
      <c r="AK47" s="104" t="s">
        <v>685</v>
      </c>
      <c r="AL47" s="104"/>
      <c r="AM47" s="104">
        <v>2</v>
      </c>
      <c r="AN47" s="104">
        <v>2</v>
      </c>
      <c r="AO47" s="104">
        <f t="shared" si="5"/>
        <v>4</v>
      </c>
      <c r="AP47" s="104" t="str">
        <f t="shared" si="6"/>
        <v>BAJO</v>
      </c>
      <c r="AQ47" s="104">
        <v>25</v>
      </c>
      <c r="AR47" s="104">
        <f t="shared" si="10"/>
        <v>100</v>
      </c>
      <c r="AS47" s="78" t="str">
        <f t="shared" si="8"/>
        <v>III</v>
      </c>
      <c r="AT47" s="81" t="str">
        <f t="shared" si="9"/>
        <v>ACEPTABLE</v>
      </c>
      <c r="AU47" s="108" t="s">
        <v>233</v>
      </c>
    </row>
    <row r="48" spans="1:47" ht="120" x14ac:dyDescent="0.25">
      <c r="A48" s="78">
        <v>32</v>
      </c>
      <c r="B48" s="168"/>
      <c r="C48" s="79"/>
      <c r="D48" s="168"/>
      <c r="E48" s="168"/>
      <c r="F48" s="105" t="s">
        <v>219</v>
      </c>
      <c r="G48" s="107" t="s">
        <v>300</v>
      </c>
      <c r="H48" s="104" t="s">
        <v>629</v>
      </c>
      <c r="I48" s="104" t="s">
        <v>630</v>
      </c>
      <c r="J48" s="104" t="s">
        <v>237</v>
      </c>
      <c r="K48" s="104" t="s">
        <v>237</v>
      </c>
      <c r="L48" s="104" t="s">
        <v>375</v>
      </c>
      <c r="M48" s="104">
        <v>6</v>
      </c>
      <c r="N48" s="104">
        <v>2</v>
      </c>
      <c r="O48" s="104">
        <f t="shared" si="0"/>
        <v>12</v>
      </c>
      <c r="P48" s="104" t="str">
        <f t="shared" si="1"/>
        <v>ALTO</v>
      </c>
      <c r="Q48" s="104">
        <v>100</v>
      </c>
      <c r="R48" s="104">
        <f t="shared" si="2"/>
        <v>1200</v>
      </c>
      <c r="S48" s="78" t="str">
        <f t="shared" si="3"/>
        <v>I</v>
      </c>
      <c r="T48" s="104" t="str">
        <f t="shared" si="4"/>
        <v>NO ACEPTABLE</v>
      </c>
      <c r="U48" s="104">
        <v>400</v>
      </c>
      <c r="V48" s="104">
        <v>8</v>
      </c>
      <c r="W48" s="36"/>
      <c r="X48" s="104"/>
      <c r="Y48" s="104" t="s">
        <v>376</v>
      </c>
      <c r="Z48" s="104"/>
      <c r="AA48" s="104"/>
      <c r="AB48" s="104"/>
      <c r="AC48" s="104" t="s">
        <v>686</v>
      </c>
      <c r="AD48" s="104" t="s">
        <v>229</v>
      </c>
      <c r="AE48" s="104" t="s">
        <v>219</v>
      </c>
      <c r="AF48" s="104" t="s">
        <v>354</v>
      </c>
      <c r="AG48" s="104"/>
      <c r="AH48" s="104"/>
      <c r="AI48" s="104"/>
      <c r="AJ48" s="104"/>
      <c r="AK48" s="104" t="s">
        <v>687</v>
      </c>
      <c r="AL48" s="104"/>
      <c r="AM48" s="104">
        <v>2</v>
      </c>
      <c r="AN48" s="104">
        <v>2</v>
      </c>
      <c r="AO48" s="104">
        <f t="shared" si="5"/>
        <v>4</v>
      </c>
      <c r="AP48" s="104" t="str">
        <f t="shared" si="6"/>
        <v>BAJO</v>
      </c>
      <c r="AQ48" s="104">
        <v>100</v>
      </c>
      <c r="AR48" s="104">
        <f t="shared" si="10"/>
        <v>400</v>
      </c>
      <c r="AS48" s="78" t="str">
        <f t="shared" si="8"/>
        <v>II</v>
      </c>
      <c r="AT48" s="104" t="str">
        <f t="shared" si="9"/>
        <v>ACEPTABLE CON CONTROL ESPECIFICO</v>
      </c>
      <c r="AU48" s="108" t="s">
        <v>688</v>
      </c>
    </row>
    <row r="49" spans="1:47" ht="165" x14ac:dyDescent="0.25">
      <c r="A49" s="78">
        <v>33</v>
      </c>
      <c r="B49" s="168"/>
      <c r="C49" s="173" t="s">
        <v>582</v>
      </c>
      <c r="D49" s="168"/>
      <c r="E49" s="168"/>
      <c r="F49" s="105" t="s">
        <v>219</v>
      </c>
      <c r="G49" s="107" t="s">
        <v>300</v>
      </c>
      <c r="H49" s="104" t="s">
        <v>631</v>
      </c>
      <c r="I49" s="104" t="s">
        <v>302</v>
      </c>
      <c r="J49" s="104" t="s">
        <v>349</v>
      </c>
      <c r="K49" s="104" t="s">
        <v>350</v>
      </c>
      <c r="L49" s="104" t="s">
        <v>632</v>
      </c>
      <c r="M49" s="104">
        <v>2</v>
      </c>
      <c r="N49" s="104">
        <v>2</v>
      </c>
      <c r="O49" s="104">
        <f t="shared" si="0"/>
        <v>4</v>
      </c>
      <c r="P49" s="104" t="str">
        <f t="shared" si="1"/>
        <v>BAJO</v>
      </c>
      <c r="Q49" s="104">
        <v>60</v>
      </c>
      <c r="R49" s="104">
        <f t="shared" si="2"/>
        <v>240</v>
      </c>
      <c r="S49" s="78" t="str">
        <f t="shared" si="3"/>
        <v>II</v>
      </c>
      <c r="T49" s="104" t="str">
        <f t="shared" si="4"/>
        <v>ACEPTABLE CON CONTROL ESPECIFICO</v>
      </c>
      <c r="U49" s="104">
        <v>400</v>
      </c>
      <c r="V49" s="104">
        <v>4</v>
      </c>
      <c r="W49" s="36"/>
      <c r="X49" s="104"/>
      <c r="Y49" s="104" t="s">
        <v>352</v>
      </c>
      <c r="Z49" s="104"/>
      <c r="AA49" s="104"/>
      <c r="AB49" s="104"/>
      <c r="AC49" s="104" t="s">
        <v>689</v>
      </c>
      <c r="AD49" s="104" t="s">
        <v>229</v>
      </c>
      <c r="AE49" s="104" t="s">
        <v>219</v>
      </c>
      <c r="AF49" s="104" t="s">
        <v>354</v>
      </c>
      <c r="AG49" s="104" t="s">
        <v>355</v>
      </c>
      <c r="AH49" s="104"/>
      <c r="AI49" s="104"/>
      <c r="AJ49" s="104"/>
      <c r="AK49" s="104" t="s">
        <v>690</v>
      </c>
      <c r="AL49" s="104"/>
      <c r="AM49" s="104">
        <v>2</v>
      </c>
      <c r="AN49" s="104">
        <v>2</v>
      </c>
      <c r="AO49" s="104">
        <f t="shared" si="5"/>
        <v>4</v>
      </c>
      <c r="AP49" s="104" t="str">
        <f t="shared" si="6"/>
        <v>BAJO</v>
      </c>
      <c r="AQ49" s="104">
        <v>60</v>
      </c>
      <c r="AR49" s="104">
        <f t="shared" si="10"/>
        <v>240</v>
      </c>
      <c r="AS49" s="78" t="str">
        <f t="shared" si="8"/>
        <v>II</v>
      </c>
      <c r="AT49" s="104" t="str">
        <f t="shared" si="9"/>
        <v>ACEPTABLE CON CONTROL ESPECIFICO</v>
      </c>
      <c r="AU49" s="108" t="s">
        <v>233</v>
      </c>
    </row>
    <row r="50" spans="1:47" ht="105" x14ac:dyDescent="0.25">
      <c r="A50" s="78">
        <v>34</v>
      </c>
      <c r="B50" s="168"/>
      <c r="C50" s="168"/>
      <c r="D50" s="168"/>
      <c r="E50" s="168"/>
      <c r="F50" s="105" t="s">
        <v>219</v>
      </c>
      <c r="G50" s="107" t="s">
        <v>300</v>
      </c>
      <c r="H50" s="104" t="s">
        <v>633</v>
      </c>
      <c r="I50" s="104" t="s">
        <v>302</v>
      </c>
      <c r="J50" s="104" t="s">
        <v>341</v>
      </c>
      <c r="K50" s="104" t="s">
        <v>341</v>
      </c>
      <c r="L50" s="104" t="s">
        <v>634</v>
      </c>
      <c r="M50" s="104">
        <v>6</v>
      </c>
      <c r="N50" s="104">
        <v>3</v>
      </c>
      <c r="O50" s="104">
        <f t="shared" si="0"/>
        <v>18</v>
      </c>
      <c r="P50" s="104" t="str">
        <f t="shared" si="1"/>
        <v>ALTO</v>
      </c>
      <c r="Q50" s="104">
        <v>25</v>
      </c>
      <c r="R50" s="104">
        <f t="shared" si="2"/>
        <v>450</v>
      </c>
      <c r="S50" s="78" t="str">
        <f t="shared" si="3"/>
        <v>II</v>
      </c>
      <c r="T50" s="104" t="str">
        <f t="shared" si="4"/>
        <v>ACEPTABLE CON CONTROL ESPECIFICO</v>
      </c>
      <c r="U50" s="104">
        <v>400</v>
      </c>
      <c r="V50" s="104">
        <v>2</v>
      </c>
      <c r="W50" s="36"/>
      <c r="X50" s="104"/>
      <c r="Y50" s="104" t="s">
        <v>352</v>
      </c>
      <c r="Z50" s="104"/>
      <c r="AA50" s="104"/>
      <c r="AB50" s="104"/>
      <c r="AC50" s="104" t="s">
        <v>691</v>
      </c>
      <c r="AD50" s="104" t="s">
        <v>229</v>
      </c>
      <c r="AE50" s="104" t="s">
        <v>219</v>
      </c>
      <c r="AF50" s="104" t="s">
        <v>391</v>
      </c>
      <c r="AG50" s="104"/>
      <c r="AH50" s="104"/>
      <c r="AI50" s="104"/>
      <c r="AJ50" s="104"/>
      <c r="AK50" s="104" t="s">
        <v>692</v>
      </c>
      <c r="AL50" s="104"/>
      <c r="AM50" s="104">
        <v>2</v>
      </c>
      <c r="AN50" s="104">
        <v>4</v>
      </c>
      <c r="AO50" s="104">
        <f t="shared" si="5"/>
        <v>8</v>
      </c>
      <c r="AP50" s="104" t="str">
        <f t="shared" si="6"/>
        <v>MEDIO</v>
      </c>
      <c r="AQ50" s="104">
        <v>60</v>
      </c>
      <c r="AR50" s="104">
        <f t="shared" si="10"/>
        <v>480</v>
      </c>
      <c r="AS50" s="78" t="str">
        <f t="shared" si="8"/>
        <v>II</v>
      </c>
      <c r="AT50" s="104" t="str">
        <f t="shared" si="9"/>
        <v>ACEPTABLE CON CONTROL ESPECIFICO</v>
      </c>
      <c r="AU50" s="108" t="s">
        <v>233</v>
      </c>
    </row>
    <row r="51" spans="1:47" ht="90" x14ac:dyDescent="0.25">
      <c r="A51" s="78">
        <v>36</v>
      </c>
      <c r="B51" s="168"/>
      <c r="C51" s="168"/>
      <c r="D51" s="168"/>
      <c r="E51" s="168"/>
      <c r="F51" s="105" t="s">
        <v>219</v>
      </c>
      <c r="G51" s="107" t="s">
        <v>435</v>
      </c>
      <c r="H51" s="104" t="s">
        <v>436</v>
      </c>
      <c r="I51" s="104" t="s">
        <v>302</v>
      </c>
      <c r="J51" s="104" t="s">
        <v>237</v>
      </c>
      <c r="K51" s="92" t="s">
        <v>635</v>
      </c>
      <c r="L51" s="104" t="s">
        <v>636</v>
      </c>
      <c r="M51" s="104">
        <v>2</v>
      </c>
      <c r="N51" s="104">
        <v>2</v>
      </c>
      <c r="O51" s="104">
        <f t="shared" si="0"/>
        <v>4</v>
      </c>
      <c r="P51" s="104" t="str">
        <f t="shared" si="1"/>
        <v>BAJO</v>
      </c>
      <c r="Q51" s="104">
        <v>60</v>
      </c>
      <c r="R51" s="104">
        <f t="shared" si="2"/>
        <v>240</v>
      </c>
      <c r="S51" s="78" t="str">
        <f t="shared" si="3"/>
        <v>II</v>
      </c>
      <c r="T51" s="104" t="str">
        <f t="shared" si="4"/>
        <v>ACEPTABLE CON CONTROL ESPECIFICO</v>
      </c>
      <c r="U51" s="104">
        <v>400</v>
      </c>
      <c r="V51" s="104">
        <v>8</v>
      </c>
      <c r="W51" s="36"/>
      <c r="X51" s="104"/>
      <c r="Y51" s="104" t="s">
        <v>352</v>
      </c>
      <c r="Z51" s="104"/>
      <c r="AA51" s="104"/>
      <c r="AB51" s="104"/>
      <c r="AC51" s="104" t="s">
        <v>693</v>
      </c>
      <c r="AD51" s="104" t="s">
        <v>229</v>
      </c>
      <c r="AE51" s="104" t="s">
        <v>219</v>
      </c>
      <c r="AF51" s="104" t="s">
        <v>439</v>
      </c>
      <c r="AG51" s="104" t="s">
        <v>568</v>
      </c>
      <c r="AH51" s="104"/>
      <c r="AI51" s="104"/>
      <c r="AJ51" s="104"/>
      <c r="AK51" s="104" t="s">
        <v>694</v>
      </c>
      <c r="AL51" s="104"/>
      <c r="AM51" s="104">
        <v>2</v>
      </c>
      <c r="AN51" s="104">
        <v>2</v>
      </c>
      <c r="AO51" s="104">
        <f t="shared" si="5"/>
        <v>4</v>
      </c>
      <c r="AP51" s="104" t="str">
        <f t="shared" si="6"/>
        <v>BAJO</v>
      </c>
      <c r="AQ51" s="104">
        <v>60</v>
      </c>
      <c r="AR51" s="104">
        <f t="shared" si="10"/>
        <v>240</v>
      </c>
      <c r="AS51" s="78" t="str">
        <f t="shared" si="8"/>
        <v>II</v>
      </c>
      <c r="AT51" s="104" t="str">
        <f t="shared" si="9"/>
        <v>ACEPTABLE CON CONTROL ESPECIFICO</v>
      </c>
      <c r="AU51" s="108" t="s">
        <v>233</v>
      </c>
    </row>
    <row r="52" spans="1:47" ht="90" x14ac:dyDescent="0.25">
      <c r="A52" s="78">
        <v>37</v>
      </c>
      <c r="B52" s="168"/>
      <c r="C52" s="168"/>
      <c r="D52" s="168"/>
      <c r="E52" s="168"/>
      <c r="F52" s="105" t="s">
        <v>219</v>
      </c>
      <c r="G52" s="107" t="s">
        <v>435</v>
      </c>
      <c r="H52" s="104" t="s">
        <v>443</v>
      </c>
      <c r="I52" s="104" t="s">
        <v>302</v>
      </c>
      <c r="J52" s="104" t="s">
        <v>237</v>
      </c>
      <c r="K52" s="92" t="s">
        <v>635</v>
      </c>
      <c r="L52" s="104" t="s">
        <v>636</v>
      </c>
      <c r="M52" s="104">
        <v>2</v>
      </c>
      <c r="N52" s="104">
        <v>2</v>
      </c>
      <c r="O52" s="104">
        <f t="shared" si="0"/>
        <v>4</v>
      </c>
      <c r="P52" s="104" t="str">
        <f t="shared" si="1"/>
        <v>BAJO</v>
      </c>
      <c r="Q52" s="104">
        <v>60</v>
      </c>
      <c r="R52" s="104">
        <f t="shared" si="2"/>
        <v>240</v>
      </c>
      <c r="S52" s="78" t="str">
        <f t="shared" si="3"/>
        <v>II</v>
      </c>
      <c r="T52" s="104" t="str">
        <f t="shared" si="4"/>
        <v>ACEPTABLE CON CONTROL ESPECIFICO</v>
      </c>
      <c r="U52" s="104">
        <v>400</v>
      </c>
      <c r="V52" s="104">
        <v>8</v>
      </c>
      <c r="W52" s="36"/>
      <c r="X52" s="104"/>
      <c r="Y52" s="104" t="s">
        <v>352</v>
      </c>
      <c r="Z52" s="104"/>
      <c r="AA52" s="104"/>
      <c r="AB52" s="104"/>
      <c r="AC52" s="104" t="s">
        <v>695</v>
      </c>
      <c r="AD52" s="104" t="s">
        <v>229</v>
      </c>
      <c r="AE52" s="104" t="s">
        <v>219</v>
      </c>
      <c r="AF52" s="104" t="s">
        <v>446</v>
      </c>
      <c r="AG52" s="104" t="s">
        <v>568</v>
      </c>
      <c r="AH52" s="104"/>
      <c r="AI52" s="104"/>
      <c r="AJ52" s="104"/>
      <c r="AK52" s="104" t="s">
        <v>694</v>
      </c>
      <c r="AL52" s="104"/>
      <c r="AM52" s="104">
        <v>2</v>
      </c>
      <c r="AN52" s="104">
        <v>2</v>
      </c>
      <c r="AO52" s="104">
        <f t="shared" si="5"/>
        <v>4</v>
      </c>
      <c r="AP52" s="104" t="str">
        <f t="shared" si="6"/>
        <v>BAJO</v>
      </c>
      <c r="AQ52" s="104">
        <v>60</v>
      </c>
      <c r="AR52" s="104">
        <f t="shared" si="10"/>
        <v>240</v>
      </c>
      <c r="AS52" s="78" t="str">
        <f t="shared" si="8"/>
        <v>II</v>
      </c>
      <c r="AT52" s="104" t="str">
        <f t="shared" si="9"/>
        <v>ACEPTABLE CON CONTROL ESPECIFICO</v>
      </c>
      <c r="AU52" s="108" t="s">
        <v>233</v>
      </c>
    </row>
    <row r="53" spans="1:47" ht="90" x14ac:dyDescent="0.25">
      <c r="A53" s="78">
        <v>38</v>
      </c>
      <c r="B53" s="168"/>
      <c r="C53" s="168"/>
      <c r="D53" s="168"/>
      <c r="E53" s="168"/>
      <c r="F53" s="105" t="s">
        <v>219</v>
      </c>
      <c r="G53" s="107" t="s">
        <v>435</v>
      </c>
      <c r="H53" s="104" t="s">
        <v>450</v>
      </c>
      <c r="I53" s="104" t="s">
        <v>302</v>
      </c>
      <c r="J53" s="104" t="s">
        <v>237</v>
      </c>
      <c r="K53" s="92" t="s">
        <v>635</v>
      </c>
      <c r="L53" s="104" t="s">
        <v>636</v>
      </c>
      <c r="M53" s="104">
        <v>2</v>
      </c>
      <c r="N53" s="104">
        <v>2</v>
      </c>
      <c r="O53" s="104">
        <f t="shared" si="0"/>
        <v>4</v>
      </c>
      <c r="P53" s="104" t="str">
        <f t="shared" si="1"/>
        <v>BAJO</v>
      </c>
      <c r="Q53" s="104">
        <v>60</v>
      </c>
      <c r="R53" s="104">
        <f t="shared" si="2"/>
        <v>240</v>
      </c>
      <c r="S53" s="78" t="str">
        <f t="shared" si="3"/>
        <v>II</v>
      </c>
      <c r="T53" s="104" t="str">
        <f t="shared" si="4"/>
        <v>ACEPTABLE CON CONTROL ESPECIFICO</v>
      </c>
      <c r="U53" s="104">
        <v>400</v>
      </c>
      <c r="V53" s="104">
        <v>8</v>
      </c>
      <c r="W53" s="36"/>
      <c r="X53" s="104"/>
      <c r="Y53" s="104" t="s">
        <v>352</v>
      </c>
      <c r="Z53" s="104"/>
      <c r="AA53" s="104"/>
      <c r="AB53" s="104"/>
      <c r="AC53" s="104" t="s">
        <v>575</v>
      </c>
      <c r="AD53" s="104" t="s">
        <v>229</v>
      </c>
      <c r="AE53" s="104" t="s">
        <v>219</v>
      </c>
      <c r="AF53" s="104" t="s">
        <v>453</v>
      </c>
      <c r="AG53" s="104" t="s">
        <v>568</v>
      </c>
      <c r="AH53" s="104"/>
      <c r="AI53" s="104"/>
      <c r="AJ53" s="104"/>
      <c r="AK53" s="104" t="s">
        <v>694</v>
      </c>
      <c r="AL53" s="104"/>
      <c r="AM53" s="104">
        <v>2</v>
      </c>
      <c r="AN53" s="104">
        <v>2</v>
      </c>
      <c r="AO53" s="104">
        <f t="shared" si="5"/>
        <v>4</v>
      </c>
      <c r="AP53" s="104" t="str">
        <f t="shared" si="6"/>
        <v>BAJO</v>
      </c>
      <c r="AQ53" s="104">
        <v>60</v>
      </c>
      <c r="AR53" s="104">
        <f t="shared" si="10"/>
        <v>240</v>
      </c>
      <c r="AS53" s="78" t="str">
        <f t="shared" si="8"/>
        <v>II</v>
      </c>
      <c r="AT53" s="104" t="str">
        <f t="shared" si="9"/>
        <v>ACEPTABLE CON CONTROL ESPECIFICO</v>
      </c>
      <c r="AU53" s="108" t="s">
        <v>233</v>
      </c>
    </row>
    <row r="54" spans="1:47" ht="90" x14ac:dyDescent="0.25">
      <c r="A54" s="78">
        <v>39</v>
      </c>
      <c r="B54" s="168"/>
      <c r="C54" s="168"/>
      <c r="D54" s="168"/>
      <c r="E54" s="168"/>
      <c r="F54" s="105" t="s">
        <v>219</v>
      </c>
      <c r="G54" s="107" t="s">
        <v>435</v>
      </c>
      <c r="H54" s="104" t="s">
        <v>543</v>
      </c>
      <c r="I54" s="104" t="s">
        <v>302</v>
      </c>
      <c r="J54" s="104" t="s">
        <v>237</v>
      </c>
      <c r="K54" s="92" t="s">
        <v>635</v>
      </c>
      <c r="L54" s="104" t="s">
        <v>636</v>
      </c>
      <c r="M54" s="104">
        <v>2</v>
      </c>
      <c r="N54" s="104">
        <v>2</v>
      </c>
      <c r="O54" s="104">
        <f t="shared" si="0"/>
        <v>4</v>
      </c>
      <c r="P54" s="104" t="str">
        <f t="shared" si="1"/>
        <v>BAJO</v>
      </c>
      <c r="Q54" s="104">
        <v>60</v>
      </c>
      <c r="R54" s="104">
        <f t="shared" si="2"/>
        <v>240</v>
      </c>
      <c r="S54" s="78" t="str">
        <f t="shared" si="3"/>
        <v>II</v>
      </c>
      <c r="T54" s="104" t="str">
        <f t="shared" si="4"/>
        <v>ACEPTABLE CON CONTROL ESPECIFICO</v>
      </c>
      <c r="U54" s="104">
        <v>400</v>
      </c>
      <c r="V54" s="104">
        <v>8</v>
      </c>
      <c r="W54" s="36"/>
      <c r="X54" s="104"/>
      <c r="Y54" s="104" t="s">
        <v>352</v>
      </c>
      <c r="Z54" s="104"/>
      <c r="AA54" s="104"/>
      <c r="AB54" s="104"/>
      <c r="AC54" s="104" t="s">
        <v>575</v>
      </c>
      <c r="AD54" s="104" t="s">
        <v>229</v>
      </c>
      <c r="AE54" s="104" t="s">
        <v>219</v>
      </c>
      <c r="AF54" s="104" t="s">
        <v>576</v>
      </c>
      <c r="AG54" s="104" t="s">
        <v>568</v>
      </c>
      <c r="AH54" s="104"/>
      <c r="AI54" s="104"/>
      <c r="AJ54" s="104"/>
      <c r="AK54" s="104" t="s">
        <v>694</v>
      </c>
      <c r="AL54" s="104"/>
      <c r="AM54" s="104">
        <v>2</v>
      </c>
      <c r="AN54" s="104">
        <v>2</v>
      </c>
      <c r="AO54" s="104">
        <f t="shared" si="5"/>
        <v>4</v>
      </c>
      <c r="AP54" s="104" t="str">
        <f t="shared" si="6"/>
        <v>BAJO</v>
      </c>
      <c r="AQ54" s="104">
        <v>60</v>
      </c>
      <c r="AR54" s="104">
        <f t="shared" si="10"/>
        <v>240</v>
      </c>
      <c r="AS54" s="78" t="str">
        <f t="shared" si="8"/>
        <v>II</v>
      </c>
      <c r="AT54" s="104" t="str">
        <f t="shared" si="9"/>
        <v>ACEPTABLE CON CONTROL ESPECIFICO</v>
      </c>
      <c r="AU54" s="108" t="s">
        <v>233</v>
      </c>
    </row>
  </sheetData>
  <mergeCells count="73">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D14:AD15"/>
    <mergeCell ref="AF13:AF15"/>
    <mergeCell ref="AG13:AG15"/>
    <mergeCell ref="AH13:AL13"/>
    <mergeCell ref="AM13:AS13"/>
    <mergeCell ref="Q14:Q15"/>
    <mergeCell ref="R14:R15"/>
    <mergeCell ref="S14:S15"/>
    <mergeCell ref="T14:T15"/>
    <mergeCell ref="U14:U15"/>
    <mergeCell ref="AL14:AL15"/>
    <mergeCell ref="AM14:AM15"/>
    <mergeCell ref="W14:Y14"/>
    <mergeCell ref="Z14:Z15"/>
    <mergeCell ref="AA14:AA15"/>
    <mergeCell ref="AB14:AB15"/>
    <mergeCell ref="AC14:AC15"/>
    <mergeCell ref="AT14:AT15"/>
    <mergeCell ref="B16:B54"/>
    <mergeCell ref="C16:C17"/>
    <mergeCell ref="C18:C25"/>
    <mergeCell ref="C26:C30"/>
    <mergeCell ref="C31:C40"/>
    <mergeCell ref="AN14:AN15"/>
    <mergeCell ref="AO14:AO15"/>
    <mergeCell ref="AP14:AP15"/>
    <mergeCell ref="AQ14:AQ15"/>
    <mergeCell ref="AR14:AR15"/>
    <mergeCell ref="AS14:AS15"/>
    <mergeCell ref="AH14:AH15"/>
    <mergeCell ref="AI14:AI15"/>
    <mergeCell ref="AJ14:AJ15"/>
    <mergeCell ref="AK14:AK15"/>
    <mergeCell ref="C41:C47"/>
    <mergeCell ref="C49:C54"/>
    <mergeCell ref="D16:D40"/>
    <mergeCell ref="D41:D54"/>
    <mergeCell ref="E16:E17"/>
    <mergeCell ref="E18:E25"/>
    <mergeCell ref="E26:E30"/>
    <mergeCell ref="E31:E35"/>
    <mergeCell ref="E36:E40"/>
    <mergeCell ref="E41:E54"/>
  </mergeCells>
  <conditionalFormatting sqref="P16:P54">
    <cfRule type="containsText" dxfId="348" priority="66" stopIfTrue="1" operator="containsText" text="BAJO">
      <formula>NOT(ISERROR(SEARCH("BAJO",P16)))</formula>
    </cfRule>
    <cfRule type="containsText" dxfId="347" priority="65" stopIfTrue="1" operator="containsText" text="MEDIO">
      <formula>NOT(ISERROR(SEARCH(("MEDIO"),(P16))))</formula>
    </cfRule>
    <cfRule type="containsText" dxfId="346" priority="64" stopIfTrue="1" operator="containsText" text="ALTO">
      <formula>NOT(ISERROR(SEARCH(("ALTO"),(P16))))</formula>
    </cfRule>
  </conditionalFormatting>
  <conditionalFormatting sqref="T16:T54">
    <cfRule type="notContainsText" dxfId="345" priority="63" stopIfTrue="1" operator="notContains" text="CONTROL">
      <formula>ISERROR(SEARCH(("CONTROL"),(T16)))</formula>
    </cfRule>
    <cfRule type="containsText" dxfId="344" priority="62" stopIfTrue="1" operator="containsText" text="CONTROL">
      <formula>NOT(ISERROR(SEARCH(("CONTROL"),(T16))))</formula>
    </cfRule>
    <cfRule type="containsText" dxfId="343" priority="61" stopIfTrue="1" operator="containsText" text="NO ACEPTABLE">
      <formula>NOT(ISERROR(SEARCH(("NO ACEPTABLE"),(T16))))</formula>
    </cfRule>
  </conditionalFormatting>
  <conditionalFormatting sqref="AP16:AP54">
    <cfRule type="containsText" dxfId="342" priority="28" stopIfTrue="1" operator="containsText" text="ALTO">
      <formula>NOT(ISERROR(SEARCH(("ALTO"),(AP16))))</formula>
    </cfRule>
    <cfRule type="containsText" dxfId="341" priority="30" stopIfTrue="1" operator="containsText" text="BAJO">
      <formula>NOT(ISERROR(SEARCH("BAJO",AP16)))</formula>
    </cfRule>
    <cfRule type="containsText" dxfId="340" priority="29" stopIfTrue="1" operator="containsText" text="MEDIO">
      <formula>NOT(ISERROR(SEARCH(("MEDIO"),(AP16))))</formula>
    </cfRule>
  </conditionalFormatting>
  <conditionalFormatting sqref="AT16:AT17">
    <cfRule type="containsText" dxfId="339" priority="19" stopIfTrue="1" operator="containsText" text="NO ACEPTABLE">
      <formula>NOT(ISERROR(SEARCH("NO ACEPTABLE",AT16)))</formula>
    </cfRule>
    <cfRule type="containsText" dxfId="338" priority="20" stopIfTrue="1" operator="containsText" text="CONTROL">
      <formula>NOT(ISERROR(SEARCH("CONTROL",AT16)))</formula>
    </cfRule>
    <cfRule type="notContainsText" dxfId="337" priority="21" stopIfTrue="1" operator="notContains" text="CONTROL">
      <formula>ISERROR(SEARCH("CONTROL",AT16))</formula>
    </cfRule>
  </conditionalFormatting>
  <conditionalFormatting sqref="AT18:AT19 AT22 AT25:AT26 AT31 AT41:AT42 AT44:AT46">
    <cfRule type="containsText" dxfId="336" priority="25" stopIfTrue="1" operator="containsText" text="NO ACEPTABLE">
      <formula>NOT(ISERROR(SEARCH(("NO ACEPTABLE"),(AT18))))</formula>
    </cfRule>
    <cfRule type="containsText" dxfId="335" priority="26" stopIfTrue="1" operator="containsText" text="CONTROL">
      <formula>NOT(ISERROR(SEARCH(("CONTROL"),(AT18))))</formula>
    </cfRule>
    <cfRule type="notContainsText" dxfId="334" priority="27" stopIfTrue="1" operator="notContains" text="CONTROL">
      <formula>ISERROR(SEARCH(("CONTROL"),(AT18)))</formula>
    </cfRule>
  </conditionalFormatting>
  <conditionalFormatting sqref="AT20:AT21">
    <cfRule type="notContainsText" dxfId="333" priority="18" stopIfTrue="1" operator="notContains" text="CONTROL">
      <formula>ISERROR(SEARCH("CONTROL",AT20))</formula>
    </cfRule>
    <cfRule type="containsText" dxfId="332" priority="17" stopIfTrue="1" operator="containsText" text="CONTROL">
      <formula>NOT(ISERROR(SEARCH("CONTROL",AT20)))</formula>
    </cfRule>
    <cfRule type="containsText" dxfId="331" priority="16" stopIfTrue="1" operator="containsText" text="NO ACEPTABLE">
      <formula>NOT(ISERROR(SEARCH("NO ACEPTABLE",AT20)))</formula>
    </cfRule>
  </conditionalFormatting>
  <conditionalFormatting sqref="AT23:AT24">
    <cfRule type="notContainsText" dxfId="330" priority="15" stopIfTrue="1" operator="notContains" text="CONTROL">
      <formula>ISERROR(SEARCH("CONTROL",AT23))</formula>
    </cfRule>
    <cfRule type="containsText" dxfId="329" priority="14" stopIfTrue="1" operator="containsText" text="CONTROL">
      <formula>NOT(ISERROR(SEARCH("CONTROL",AT23)))</formula>
    </cfRule>
    <cfRule type="containsText" dxfId="328" priority="13" stopIfTrue="1" operator="containsText" text="NO ACEPTABLE">
      <formula>NOT(ISERROR(SEARCH("NO ACEPTABLE",AT23)))</formula>
    </cfRule>
  </conditionalFormatting>
  <conditionalFormatting sqref="AT27:AT30">
    <cfRule type="containsText" dxfId="327" priority="10" stopIfTrue="1" operator="containsText" text="NO ACEPTABLE">
      <formula>NOT(ISERROR(SEARCH("NO ACEPTABLE",AT27)))</formula>
    </cfRule>
    <cfRule type="notContainsText" dxfId="326" priority="12" stopIfTrue="1" operator="notContains" text="CONTROL">
      <formula>ISERROR(SEARCH("CONTROL",AT27))</formula>
    </cfRule>
    <cfRule type="containsText" dxfId="325" priority="11" stopIfTrue="1" operator="containsText" text="CONTROL">
      <formula>NOT(ISERROR(SEARCH("CONTROL",AT27)))</formula>
    </cfRule>
  </conditionalFormatting>
  <conditionalFormatting sqref="AT32:AT40">
    <cfRule type="containsText" dxfId="324" priority="7" stopIfTrue="1" operator="containsText" text="NO ACEPTABLE">
      <formula>NOT(ISERROR(SEARCH("NO ACEPTABLE",AT32)))</formula>
    </cfRule>
    <cfRule type="containsText" dxfId="323" priority="8" stopIfTrue="1" operator="containsText" text="CONTROL">
      <formula>NOT(ISERROR(SEARCH("CONTROL",AT32)))</formula>
    </cfRule>
    <cfRule type="notContainsText" dxfId="322" priority="9" stopIfTrue="1" operator="notContains" text="CONTROL">
      <formula>ISERROR(SEARCH("CONTROL",AT32))</formula>
    </cfRule>
  </conditionalFormatting>
  <conditionalFormatting sqref="AT43">
    <cfRule type="containsText" dxfId="321" priority="4" stopIfTrue="1" operator="containsText" text="NO ACEPTABLE">
      <formula>NOT(ISERROR(SEARCH("NO ACEPTABLE",AT43)))</formula>
    </cfRule>
    <cfRule type="containsText" dxfId="320" priority="5" stopIfTrue="1" operator="containsText" text="CONTROL">
      <formula>NOT(ISERROR(SEARCH("CONTROL",AT43)))</formula>
    </cfRule>
    <cfRule type="notContainsText" dxfId="319" priority="6" stopIfTrue="1" operator="notContains" text="CONTROL">
      <formula>ISERROR(SEARCH("CONTROL",AT43))</formula>
    </cfRule>
  </conditionalFormatting>
  <conditionalFormatting sqref="AT47">
    <cfRule type="containsText" dxfId="318" priority="2" stopIfTrue="1" operator="containsText" text="CONTROL">
      <formula>NOT(ISERROR(SEARCH("CONTROL",AT47)))</formula>
    </cfRule>
    <cfRule type="notContainsText" dxfId="317" priority="3" stopIfTrue="1" operator="notContains" text="CONTROL">
      <formula>ISERROR(SEARCH("CONTROL",AT47))</formula>
    </cfRule>
    <cfRule type="containsText" dxfId="316" priority="1" stopIfTrue="1" operator="containsText" text="NO ACEPTABLE">
      <formula>NOT(ISERROR(SEARCH("NO ACEPTABLE",AT47)))</formula>
    </cfRule>
  </conditionalFormatting>
  <conditionalFormatting sqref="AT48:AT54">
    <cfRule type="containsText" dxfId="315" priority="22" stopIfTrue="1" operator="containsText" text="NO ACEPTABLE">
      <formula>NOT(ISERROR(SEARCH(("NO ACEPTABLE"),(AT48))))</formula>
    </cfRule>
    <cfRule type="containsText" dxfId="314" priority="23" stopIfTrue="1" operator="containsText" text="CONTROL">
      <formula>NOT(ISERROR(SEARCH(("CONTROL"),(AT48))))</formula>
    </cfRule>
    <cfRule type="notContainsText" dxfId="313" priority="24" stopIfTrue="1" operator="notContains" text="CONTROL">
      <formula>ISERROR(SEARCH(("CONTROL"),(AT48)))</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VALORACIÓN!$D$5:$D$8</xm:f>
          </x14:formula1>
          <xm:sqref>Q16:Q18 AQ16:AQ18</xm:sqref>
        </x14:dataValidation>
        <x14:dataValidation type="list" allowBlank="1" showInputMessage="1" showErrorMessage="1" xr:uid="{00000000-0002-0000-0300-000001000000}">
          <x14:formula1>
            <xm:f>VALORACIÓN!$B$5:$B$8</xm:f>
          </x14:formula1>
          <xm:sqref>M16:M18 AM16:AM18</xm:sqref>
        </x14:dataValidation>
        <x14:dataValidation type="list" allowBlank="1" showInputMessage="1" showErrorMessage="1" xr:uid="{00000000-0002-0000-0300-000002000000}">
          <x14:formula1>
            <xm:f>VALORACIÓN!$C$5:$C$8</xm:f>
          </x14:formula1>
          <xm:sqref>N16:N18 AN16:AN18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3"/>
  <sheetViews>
    <sheetView topLeftCell="X9" zoomScale="60" zoomScaleNormal="60" workbookViewId="0">
      <selection activeCell="P18" sqref="P18"/>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18.425781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1" style="1" customWidth="1"/>
    <col min="14" max="14" width="24.42578125" style="1" customWidth="1"/>
    <col min="15" max="15" width="31" style="1" customWidth="1"/>
    <col min="16" max="16" width="41.85546875" style="1" customWidth="1"/>
    <col min="17" max="17" width="26.7109375" style="1" customWidth="1"/>
    <col min="18" max="18" width="35.28515625" style="1" customWidth="1"/>
    <col min="19" max="19" width="27.85546875" style="1" customWidth="1"/>
    <col min="20" max="20" width="19.85546875" style="1" customWidth="1"/>
    <col min="21" max="22" width="19.140625" style="1" customWidth="1"/>
    <col min="23" max="23" width="22.42578125" style="1" customWidth="1"/>
    <col min="24" max="24" width="23" style="1" bestFit="1" customWidth="1"/>
    <col min="25" max="25" width="29" style="1" bestFit="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2.42578125" style="1" customWidth="1"/>
    <col min="40" max="40" width="23.5703125" style="1" customWidth="1"/>
    <col min="41" max="41" width="37" style="1" customWidth="1"/>
    <col min="42" max="42" width="35.85546875" style="1" customWidth="1"/>
    <col min="43" max="43" width="24.7109375" style="1" customWidth="1"/>
    <col min="44" max="44" width="32.7109375" style="1" customWidth="1"/>
    <col min="45" max="45" width="27.57031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31.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78">
        <v>1</v>
      </c>
      <c r="B16" s="167" t="s">
        <v>176</v>
      </c>
      <c r="C16" s="174" t="s">
        <v>579</v>
      </c>
      <c r="D16" s="174" t="s">
        <v>583</v>
      </c>
      <c r="E16" s="174" t="s">
        <v>701</v>
      </c>
      <c r="F16" s="105" t="s">
        <v>357</v>
      </c>
      <c r="G16" s="80" t="s">
        <v>300</v>
      </c>
      <c r="H16" s="104" t="s">
        <v>702</v>
      </c>
      <c r="I16" s="104" t="s">
        <v>302</v>
      </c>
      <c r="J16" s="104" t="s">
        <v>349</v>
      </c>
      <c r="K16" s="104" t="s">
        <v>350</v>
      </c>
      <c r="L16" s="109" t="s">
        <v>703</v>
      </c>
      <c r="M16" s="104">
        <v>2</v>
      </c>
      <c r="N16" s="104">
        <v>2</v>
      </c>
      <c r="O16" s="104">
        <f t="shared" ref="O16:O31" si="0">+M16*N16</f>
        <v>4</v>
      </c>
      <c r="P16" s="104" t="str">
        <f t="shared" ref="P16:P31" si="1">IF(AND(O16&gt;=2,O16&lt;=4),"BAJO",IF(AND(O16&gt;=6,O16&lt;=8),"MEDIO",IF(AND(O16&gt;=10,O16&lt;=20),"ALTO",IF(AND(O16&gt;=24,O16&lt;=40),"MUY ALTO",""))))</f>
        <v>BAJO</v>
      </c>
      <c r="Q16" s="104">
        <v>60</v>
      </c>
      <c r="R16" s="104">
        <f t="shared" ref="R16:R31" si="2">+O16*Q16</f>
        <v>240</v>
      </c>
      <c r="S16" s="78" t="str">
        <f t="shared" ref="S16:S31" si="3">IF(AND(R16&gt;=10,R16&lt;=20),"IV",IF(AND(R16&gt;=40,R16&lt;=120),"III",IF(AND(R16&gt;=150,R16&lt;=500),"II",IF(AND(R16&gt;=600,R16&lt;=4000),"I",""))))</f>
        <v>II</v>
      </c>
      <c r="T16" s="104" t="str">
        <f t="shared" ref="T16:T31" si="4">IF(AND(S16&gt;="IV",S16&lt;="IV"),"ACEPTABLE",IF(AND(S16&gt;="III",S16&lt;="III"),"ACEPTABLE",IF(AND(S16&gt;="II",S16&lt;="II"),"ACEPTABLE CON CONTROL ESPECIFICO",IF(AND(S16&gt;="I",S16&lt;="I"),"NO ACEPTABLE",""))))</f>
        <v>ACEPTABLE CON CONTROL ESPECIFICO</v>
      </c>
      <c r="U16" s="104">
        <v>150</v>
      </c>
      <c r="V16" s="104">
        <v>2</v>
      </c>
      <c r="W16" s="104"/>
      <c r="X16" s="104"/>
      <c r="Y16" s="104" t="s">
        <v>352</v>
      </c>
      <c r="Z16" s="104"/>
      <c r="AA16" s="104"/>
      <c r="AB16" s="104"/>
      <c r="AC16" s="109" t="s">
        <v>723</v>
      </c>
      <c r="AD16" s="104" t="s">
        <v>287</v>
      </c>
      <c r="AE16" s="104" t="s">
        <v>219</v>
      </c>
      <c r="AF16" s="104" t="s">
        <v>354</v>
      </c>
      <c r="AG16" s="104" t="s">
        <v>355</v>
      </c>
      <c r="AH16" s="104"/>
      <c r="AI16" s="104"/>
      <c r="AJ16" s="104"/>
      <c r="AK16" s="104" t="s">
        <v>690</v>
      </c>
      <c r="AL16" s="104"/>
      <c r="AM16" s="104">
        <v>2</v>
      </c>
      <c r="AN16" s="104">
        <v>2</v>
      </c>
      <c r="AO16" s="104">
        <f t="shared" ref="AO16:AO31" si="5">+AM16*AN16</f>
        <v>4</v>
      </c>
      <c r="AP16" s="104" t="str">
        <f t="shared" ref="AP16:AP31" si="6">IF(AND(AO16&gt;=2,AO16&lt;=4),"BAJO",IF(AND(AO16&gt;=6,AO16&lt;=8),"MEDIO",IF(AND(AO16&gt;=10,AO16&lt;=20),"ALTO",IF(AND(AO16&gt;=24,AO16&lt;=40),"MUY ALTO",""))))</f>
        <v>BAJO</v>
      </c>
      <c r="AQ16" s="104">
        <v>60</v>
      </c>
      <c r="AR16" s="104">
        <f t="shared" ref="AR16:AR31" si="7">+AO16*AQ16</f>
        <v>240</v>
      </c>
      <c r="AS16" s="78" t="str">
        <f t="shared" ref="AS16:AS31" si="8">IF(AND(AR16&gt;=10,AR16&lt;=20),"IV",IF(AND(AR16&gt;=40,AR16&lt;=120),"III",IF(AND(AR16&gt;=150,AR16&lt;=500),"II",IF(AND(AR16&gt;=600,AR16&lt;=4000),"I",""))))</f>
        <v>II</v>
      </c>
      <c r="AT16" s="119" t="str">
        <f t="shared" ref="AT16:AT31" si="9">IF(AND(AS16&gt;="IV",AS16&lt;="IV"),"ACEPTABLE",IF(AND(AS16&gt;="III",AS16&lt;="III"),"ACEPTABLE",IF(AND(AS16&gt;="II",AS16&lt;="II"),"ACEPTABLE CON CONTROL ESPECIFICO",IF(AND(AS16&gt;="I",AS16&lt;="I"),"NO ACEPTABLE",""))))</f>
        <v>ACEPTABLE CON CONTROL ESPECIFICO</v>
      </c>
      <c r="AU16" s="108" t="s">
        <v>724</v>
      </c>
    </row>
    <row r="17" spans="1:47" ht="83.25" customHeight="1" x14ac:dyDescent="0.25">
      <c r="A17" s="78"/>
      <c r="B17" s="168"/>
      <c r="C17" s="168"/>
      <c r="D17" s="168"/>
      <c r="E17" s="174"/>
      <c r="F17" s="105" t="s">
        <v>357</v>
      </c>
      <c r="G17" s="107" t="s">
        <v>300</v>
      </c>
      <c r="H17" s="104" t="s">
        <v>704</v>
      </c>
      <c r="I17" s="104" t="s">
        <v>302</v>
      </c>
      <c r="J17" s="104" t="s">
        <v>341</v>
      </c>
      <c r="K17" s="104" t="s">
        <v>341</v>
      </c>
      <c r="L17" s="104" t="s">
        <v>705</v>
      </c>
      <c r="M17" s="104">
        <v>6</v>
      </c>
      <c r="N17" s="104">
        <v>1</v>
      </c>
      <c r="O17" s="104">
        <f t="shared" si="0"/>
        <v>6</v>
      </c>
      <c r="P17" s="104" t="str">
        <f t="shared" si="1"/>
        <v>MEDIO</v>
      </c>
      <c r="Q17" s="104">
        <v>60</v>
      </c>
      <c r="R17" s="104">
        <f t="shared" si="2"/>
        <v>360</v>
      </c>
      <c r="S17" s="78" t="str">
        <f t="shared" si="3"/>
        <v>II</v>
      </c>
      <c r="T17" s="104" t="str">
        <f t="shared" si="4"/>
        <v>ACEPTABLE CON CONTROL ESPECIFICO</v>
      </c>
      <c r="U17" s="104">
        <v>150</v>
      </c>
      <c r="V17" s="104">
        <v>2</v>
      </c>
      <c r="W17" s="104"/>
      <c r="X17" s="104"/>
      <c r="Y17" s="104" t="s">
        <v>352</v>
      </c>
      <c r="Z17" s="104"/>
      <c r="AA17" s="104"/>
      <c r="AB17" s="104"/>
      <c r="AC17" s="104" t="s">
        <v>678</v>
      </c>
      <c r="AD17" s="104" t="s">
        <v>229</v>
      </c>
      <c r="AE17" s="104" t="s">
        <v>219</v>
      </c>
      <c r="AF17" s="104" t="s">
        <v>354</v>
      </c>
      <c r="AG17" s="104" t="s">
        <v>229</v>
      </c>
      <c r="AH17" s="104"/>
      <c r="AI17" s="104"/>
      <c r="AJ17" s="104"/>
      <c r="AK17" s="104" t="s">
        <v>725</v>
      </c>
      <c r="AL17" s="104"/>
      <c r="AM17" s="104">
        <v>2</v>
      </c>
      <c r="AN17" s="104">
        <v>2</v>
      </c>
      <c r="AO17" s="104">
        <f t="shared" si="5"/>
        <v>4</v>
      </c>
      <c r="AP17" s="104" t="str">
        <f t="shared" si="6"/>
        <v>BAJO</v>
      </c>
      <c r="AQ17" s="104">
        <v>60</v>
      </c>
      <c r="AR17" s="104">
        <f t="shared" si="7"/>
        <v>240</v>
      </c>
      <c r="AS17" s="78" t="str">
        <f t="shared" si="8"/>
        <v>II</v>
      </c>
      <c r="AT17" s="119" t="str">
        <f t="shared" si="9"/>
        <v>ACEPTABLE CON CONTROL ESPECIFICO</v>
      </c>
      <c r="AU17" s="108" t="s">
        <v>233</v>
      </c>
    </row>
    <row r="18" spans="1:47" ht="83.25" customHeight="1" x14ac:dyDescent="0.25">
      <c r="A18" s="78">
        <v>2</v>
      </c>
      <c r="B18" s="168"/>
      <c r="C18" s="173" t="s">
        <v>580</v>
      </c>
      <c r="D18" s="168"/>
      <c r="E18" s="174"/>
      <c r="F18" s="105" t="s">
        <v>357</v>
      </c>
      <c r="G18" s="107" t="s">
        <v>300</v>
      </c>
      <c r="H18" s="104" t="s">
        <v>706</v>
      </c>
      <c r="I18" s="104" t="s">
        <v>302</v>
      </c>
      <c r="J18" s="104" t="s">
        <v>341</v>
      </c>
      <c r="K18" s="104" t="s">
        <v>365</v>
      </c>
      <c r="L18" s="104" t="s">
        <v>366</v>
      </c>
      <c r="M18" s="104">
        <v>2</v>
      </c>
      <c r="N18" s="104">
        <v>2</v>
      </c>
      <c r="O18" s="104">
        <f t="shared" si="0"/>
        <v>4</v>
      </c>
      <c r="P18" s="104" t="str">
        <f t="shared" si="1"/>
        <v>BAJO</v>
      </c>
      <c r="Q18" s="104">
        <v>60</v>
      </c>
      <c r="R18" s="104">
        <f t="shared" si="2"/>
        <v>240</v>
      </c>
      <c r="S18" s="78" t="str">
        <f t="shared" si="3"/>
        <v>II</v>
      </c>
      <c r="T18" s="104" t="str">
        <f t="shared" si="4"/>
        <v>ACEPTABLE CON CONTROL ESPECIFICO</v>
      </c>
      <c r="U18" s="104">
        <v>150</v>
      </c>
      <c r="V18" s="104">
        <v>2</v>
      </c>
      <c r="W18" s="104"/>
      <c r="X18" s="104"/>
      <c r="Y18" s="104" t="s">
        <v>352</v>
      </c>
      <c r="Z18" s="104"/>
      <c r="AA18" s="104"/>
      <c r="AB18" s="104"/>
      <c r="AC18" s="104" t="s">
        <v>726</v>
      </c>
      <c r="AD18" s="104" t="s">
        <v>229</v>
      </c>
      <c r="AE18" s="104" t="s">
        <v>219</v>
      </c>
      <c r="AF18" s="104" t="s">
        <v>727</v>
      </c>
      <c r="AG18" s="104" t="s">
        <v>229</v>
      </c>
      <c r="AH18" s="104"/>
      <c r="AI18" s="104"/>
      <c r="AJ18" s="104"/>
      <c r="AK18" s="104" t="s">
        <v>725</v>
      </c>
      <c r="AL18" s="104"/>
      <c r="AM18" s="104">
        <v>2</v>
      </c>
      <c r="AN18" s="104">
        <v>2</v>
      </c>
      <c r="AO18" s="104">
        <f t="shared" si="5"/>
        <v>4</v>
      </c>
      <c r="AP18" s="104" t="str">
        <f t="shared" si="6"/>
        <v>BAJO</v>
      </c>
      <c r="AQ18" s="104">
        <v>60</v>
      </c>
      <c r="AR18" s="104">
        <f t="shared" si="7"/>
        <v>240</v>
      </c>
      <c r="AS18" s="78" t="str">
        <f t="shared" si="8"/>
        <v>II</v>
      </c>
      <c r="AT18" s="119" t="str">
        <f t="shared" si="9"/>
        <v>ACEPTABLE CON CONTROL ESPECIFICO</v>
      </c>
      <c r="AU18" s="108" t="s">
        <v>233</v>
      </c>
    </row>
    <row r="19" spans="1:47" ht="135" x14ac:dyDescent="0.25">
      <c r="A19" s="78">
        <v>4</v>
      </c>
      <c r="B19" s="168"/>
      <c r="C19" s="168"/>
      <c r="D19" s="168"/>
      <c r="E19" s="174"/>
      <c r="F19" s="105" t="s">
        <v>357</v>
      </c>
      <c r="G19" s="107" t="s">
        <v>278</v>
      </c>
      <c r="H19" s="104" t="s">
        <v>707</v>
      </c>
      <c r="I19" s="104" t="s">
        <v>523</v>
      </c>
      <c r="J19" s="104" t="s">
        <v>237</v>
      </c>
      <c r="K19" s="104" t="s">
        <v>237</v>
      </c>
      <c r="L19" s="104" t="s">
        <v>237</v>
      </c>
      <c r="M19" s="104">
        <v>10</v>
      </c>
      <c r="N19" s="104">
        <v>1</v>
      </c>
      <c r="O19" s="104">
        <f t="shared" si="0"/>
        <v>10</v>
      </c>
      <c r="P19" s="104" t="str">
        <f t="shared" si="1"/>
        <v>ALTO</v>
      </c>
      <c r="Q19" s="104">
        <v>25</v>
      </c>
      <c r="R19" s="104">
        <f t="shared" si="2"/>
        <v>250</v>
      </c>
      <c r="S19" s="78" t="str">
        <f t="shared" si="3"/>
        <v>II</v>
      </c>
      <c r="T19" s="104" t="str">
        <f t="shared" si="4"/>
        <v>ACEPTABLE CON CONTROL ESPECIFICO</v>
      </c>
      <c r="U19" s="104">
        <v>150</v>
      </c>
      <c r="V19" s="104">
        <v>2</v>
      </c>
      <c r="W19" s="104"/>
      <c r="X19" s="104" t="s">
        <v>638</v>
      </c>
      <c r="Y19" s="104"/>
      <c r="Z19" s="104" t="s">
        <v>229</v>
      </c>
      <c r="AA19" s="104" t="s">
        <v>229</v>
      </c>
      <c r="AB19" s="104" t="s">
        <v>229</v>
      </c>
      <c r="AC19" s="104" t="s">
        <v>728</v>
      </c>
      <c r="AD19" s="104" t="s">
        <v>287</v>
      </c>
      <c r="AE19" s="104" t="s">
        <v>219</v>
      </c>
      <c r="AF19" s="104" t="s">
        <v>288</v>
      </c>
      <c r="AG19" s="104" t="s">
        <v>729</v>
      </c>
      <c r="AH19" s="104"/>
      <c r="AI19" s="104"/>
      <c r="AJ19" s="104"/>
      <c r="AK19" s="104" t="s">
        <v>675</v>
      </c>
      <c r="AL19" s="104"/>
      <c r="AM19" s="104">
        <v>6</v>
      </c>
      <c r="AN19" s="104">
        <v>1</v>
      </c>
      <c r="AO19" s="104">
        <f t="shared" si="5"/>
        <v>6</v>
      </c>
      <c r="AP19" s="104" t="str">
        <f t="shared" si="6"/>
        <v>MEDIO</v>
      </c>
      <c r="AQ19" s="104">
        <v>25</v>
      </c>
      <c r="AR19" s="104">
        <f t="shared" si="7"/>
        <v>150</v>
      </c>
      <c r="AS19" s="78" t="str">
        <f t="shared" si="8"/>
        <v>II</v>
      </c>
      <c r="AT19" s="119" t="str">
        <f t="shared" si="9"/>
        <v>ACEPTABLE CON CONTROL ESPECIFICO</v>
      </c>
      <c r="AU19" s="108" t="s">
        <v>233</v>
      </c>
    </row>
    <row r="20" spans="1:47" ht="120" x14ac:dyDescent="0.25">
      <c r="A20" s="78">
        <v>5</v>
      </c>
      <c r="B20" s="168"/>
      <c r="C20" s="168"/>
      <c r="D20" s="168"/>
      <c r="E20" s="174"/>
      <c r="F20" s="105" t="s">
        <v>357</v>
      </c>
      <c r="G20" s="107" t="s">
        <v>278</v>
      </c>
      <c r="H20" s="104" t="s">
        <v>708</v>
      </c>
      <c r="I20" s="104" t="s">
        <v>523</v>
      </c>
      <c r="J20" s="104" t="s">
        <v>237</v>
      </c>
      <c r="K20" s="104" t="s">
        <v>237</v>
      </c>
      <c r="L20" s="104" t="s">
        <v>237</v>
      </c>
      <c r="M20" s="104">
        <v>6</v>
      </c>
      <c r="N20" s="104">
        <v>2</v>
      </c>
      <c r="O20" s="104">
        <f t="shared" si="0"/>
        <v>12</v>
      </c>
      <c r="P20" s="104" t="str">
        <f t="shared" si="1"/>
        <v>ALTO</v>
      </c>
      <c r="Q20" s="104">
        <v>25</v>
      </c>
      <c r="R20" s="104">
        <f t="shared" si="2"/>
        <v>300</v>
      </c>
      <c r="S20" s="78" t="str">
        <f t="shared" si="3"/>
        <v>II</v>
      </c>
      <c r="T20" s="104" t="str">
        <f t="shared" si="4"/>
        <v>ACEPTABLE CON CONTROL ESPECIFICO</v>
      </c>
      <c r="U20" s="104">
        <v>150</v>
      </c>
      <c r="V20" s="104">
        <v>2</v>
      </c>
      <c r="W20" s="104"/>
      <c r="X20" s="104" t="s">
        <v>638</v>
      </c>
      <c r="Y20" s="104"/>
      <c r="Z20" s="104" t="s">
        <v>229</v>
      </c>
      <c r="AA20" s="104" t="s">
        <v>229</v>
      </c>
      <c r="AB20" s="104" t="s">
        <v>229</v>
      </c>
      <c r="AC20" s="104" t="s">
        <v>674</v>
      </c>
      <c r="AD20" s="104" t="s">
        <v>287</v>
      </c>
      <c r="AE20" s="104" t="s">
        <v>219</v>
      </c>
      <c r="AF20" s="104" t="s">
        <v>288</v>
      </c>
      <c r="AG20" s="104" t="s">
        <v>729</v>
      </c>
      <c r="AH20" s="104"/>
      <c r="AI20" s="104"/>
      <c r="AJ20" s="104"/>
      <c r="AK20" s="104" t="s">
        <v>675</v>
      </c>
      <c r="AL20" s="104"/>
      <c r="AM20" s="104">
        <v>6</v>
      </c>
      <c r="AN20" s="104">
        <v>1</v>
      </c>
      <c r="AO20" s="104">
        <f t="shared" si="5"/>
        <v>6</v>
      </c>
      <c r="AP20" s="104" t="str">
        <f t="shared" si="6"/>
        <v>MEDIO</v>
      </c>
      <c r="AQ20" s="104">
        <v>25</v>
      </c>
      <c r="AR20" s="104">
        <f t="shared" si="7"/>
        <v>150</v>
      </c>
      <c r="AS20" s="78" t="str">
        <f t="shared" si="8"/>
        <v>II</v>
      </c>
      <c r="AT20" s="119" t="str">
        <f t="shared" si="9"/>
        <v>ACEPTABLE CON CONTROL ESPECIFICO</v>
      </c>
      <c r="AU20" s="108" t="s">
        <v>233</v>
      </c>
    </row>
    <row r="21" spans="1:47" ht="120" x14ac:dyDescent="0.25">
      <c r="A21" s="78">
        <v>27</v>
      </c>
      <c r="B21" s="168"/>
      <c r="C21" s="168"/>
      <c r="D21" s="168"/>
      <c r="E21" s="174"/>
      <c r="F21" s="105" t="s">
        <v>219</v>
      </c>
      <c r="G21" s="107" t="s">
        <v>482</v>
      </c>
      <c r="H21" s="104" t="s">
        <v>621</v>
      </c>
      <c r="I21" s="104" t="s">
        <v>235</v>
      </c>
      <c r="J21" s="104" t="s">
        <v>237</v>
      </c>
      <c r="K21" s="104" t="s">
        <v>237</v>
      </c>
      <c r="L21" s="104" t="s">
        <v>237</v>
      </c>
      <c r="M21" s="104">
        <v>6</v>
      </c>
      <c r="N21" s="104">
        <v>2</v>
      </c>
      <c r="O21" s="104">
        <f t="shared" si="0"/>
        <v>12</v>
      </c>
      <c r="P21" s="104" t="str">
        <f t="shared" si="1"/>
        <v>ALTO</v>
      </c>
      <c r="Q21" s="104">
        <v>25</v>
      </c>
      <c r="R21" s="104">
        <f t="shared" si="2"/>
        <v>300</v>
      </c>
      <c r="S21" s="78" t="str">
        <f t="shared" si="3"/>
        <v>II</v>
      </c>
      <c r="T21" s="104" t="str">
        <f t="shared" si="4"/>
        <v>ACEPTABLE CON CONTROL ESPECIFICO</v>
      </c>
      <c r="U21" s="104">
        <v>150</v>
      </c>
      <c r="V21" s="104">
        <v>3</v>
      </c>
      <c r="W21" s="104"/>
      <c r="X21" s="104"/>
      <c r="Y21" s="104" t="s">
        <v>639</v>
      </c>
      <c r="Z21" s="104"/>
      <c r="AA21" s="104"/>
      <c r="AB21" s="104"/>
      <c r="AC21" s="104" t="s">
        <v>730</v>
      </c>
      <c r="AD21" s="104" t="s">
        <v>287</v>
      </c>
      <c r="AE21" s="104" t="s">
        <v>219</v>
      </c>
      <c r="AF21" s="104" t="s">
        <v>677</v>
      </c>
      <c r="AG21" s="104" t="s">
        <v>731</v>
      </c>
      <c r="AH21" s="104"/>
      <c r="AI21" s="104"/>
      <c r="AJ21" s="104"/>
      <c r="AK21" s="104" t="s">
        <v>732</v>
      </c>
      <c r="AL21" s="104"/>
      <c r="AM21" s="104">
        <v>2</v>
      </c>
      <c r="AN21" s="104">
        <v>1</v>
      </c>
      <c r="AO21" s="104">
        <f t="shared" si="5"/>
        <v>2</v>
      </c>
      <c r="AP21" s="104" t="str">
        <f t="shared" si="6"/>
        <v>BAJO</v>
      </c>
      <c r="AQ21" s="104">
        <v>60</v>
      </c>
      <c r="AR21" s="104">
        <f t="shared" si="7"/>
        <v>120</v>
      </c>
      <c r="AS21" s="78" t="str">
        <f t="shared" si="8"/>
        <v>III</v>
      </c>
      <c r="AT21" s="81" t="str">
        <f t="shared" si="9"/>
        <v>ACEPTABLE</v>
      </c>
      <c r="AU21" s="108" t="s">
        <v>233</v>
      </c>
    </row>
    <row r="22" spans="1:47" ht="150" customHeight="1" x14ac:dyDescent="0.25">
      <c r="A22" s="78"/>
      <c r="B22" s="168"/>
      <c r="C22" s="168"/>
      <c r="D22" s="168"/>
      <c r="E22" s="174"/>
      <c r="F22" s="82" t="s">
        <v>219</v>
      </c>
      <c r="G22" s="120" t="s">
        <v>709</v>
      </c>
      <c r="H22" s="92" t="s">
        <v>595</v>
      </c>
      <c r="I22" s="92" t="s">
        <v>596</v>
      </c>
      <c r="J22" s="121" t="s">
        <v>237</v>
      </c>
      <c r="K22" s="121" t="s">
        <v>237</v>
      </c>
      <c r="L22" s="121" t="s">
        <v>710</v>
      </c>
      <c r="M22" s="92">
        <v>6</v>
      </c>
      <c r="N22" s="92">
        <v>1</v>
      </c>
      <c r="O22" s="92">
        <f t="shared" si="0"/>
        <v>6</v>
      </c>
      <c r="P22" s="81" t="str">
        <f t="shared" si="1"/>
        <v>MEDIO</v>
      </c>
      <c r="Q22" s="92">
        <v>25</v>
      </c>
      <c r="R22" s="92">
        <f t="shared" si="2"/>
        <v>150</v>
      </c>
      <c r="S22" s="83" t="str">
        <f t="shared" si="3"/>
        <v>II</v>
      </c>
      <c r="T22" s="81" t="str">
        <f t="shared" si="4"/>
        <v>ACEPTABLE CON CONTROL ESPECIFICO</v>
      </c>
      <c r="U22" s="121">
        <v>15</v>
      </c>
      <c r="V22" s="121">
        <v>8</v>
      </c>
      <c r="W22" s="104"/>
      <c r="X22" s="121"/>
      <c r="Y22" s="121" t="s">
        <v>637</v>
      </c>
      <c r="Z22" s="92"/>
      <c r="AA22" s="92"/>
      <c r="AB22" s="92"/>
      <c r="AC22" s="121" t="s">
        <v>733</v>
      </c>
      <c r="AD22" s="92" t="s">
        <v>287</v>
      </c>
      <c r="AE22" s="92" t="s">
        <v>219</v>
      </c>
      <c r="AF22" s="92" t="s">
        <v>658</v>
      </c>
      <c r="AG22" s="92"/>
      <c r="AH22" s="92"/>
      <c r="AI22" s="92"/>
      <c r="AJ22" s="92"/>
      <c r="AK22" s="92" t="s">
        <v>734</v>
      </c>
      <c r="AL22" s="92"/>
      <c r="AM22" s="92">
        <v>2</v>
      </c>
      <c r="AN22" s="92">
        <v>1</v>
      </c>
      <c r="AO22" s="92">
        <f t="shared" si="5"/>
        <v>2</v>
      </c>
      <c r="AP22" s="81" t="str">
        <f t="shared" si="6"/>
        <v>BAJO</v>
      </c>
      <c r="AQ22" s="92">
        <v>25</v>
      </c>
      <c r="AR22" s="92">
        <f t="shared" si="7"/>
        <v>50</v>
      </c>
      <c r="AS22" s="83" t="str">
        <f t="shared" si="8"/>
        <v>III</v>
      </c>
      <c r="AT22" s="81" t="str">
        <f t="shared" si="9"/>
        <v>ACEPTABLE</v>
      </c>
      <c r="AU22" s="116" t="s">
        <v>735</v>
      </c>
    </row>
    <row r="23" spans="1:47" ht="240" x14ac:dyDescent="0.25">
      <c r="A23" s="78">
        <v>6</v>
      </c>
      <c r="B23" s="168"/>
      <c r="C23" s="168"/>
      <c r="D23" s="168"/>
      <c r="E23" s="174"/>
      <c r="F23" s="105" t="s">
        <v>357</v>
      </c>
      <c r="G23" s="107" t="s">
        <v>300</v>
      </c>
      <c r="H23" s="104" t="s">
        <v>711</v>
      </c>
      <c r="I23" s="104" t="s">
        <v>530</v>
      </c>
      <c r="J23" s="104" t="s">
        <v>712</v>
      </c>
      <c r="K23" s="104" t="s">
        <v>237</v>
      </c>
      <c r="L23" s="104" t="s">
        <v>713</v>
      </c>
      <c r="M23" s="104">
        <v>6</v>
      </c>
      <c r="N23" s="104">
        <v>2</v>
      </c>
      <c r="O23" s="104">
        <f t="shared" si="0"/>
        <v>12</v>
      </c>
      <c r="P23" s="104" t="str">
        <f>IF(AND(O23&gt;=2,O23&lt;=4),"BAJO",IF(AND(O23&gt;=6,O23&lt;=8),"MEDIO",IF(AND(O23&gt;=10,O23&lt;=20),"ALTO",IF(AND(O23&gt;=24,O23&lt;=40),"MUY ALTO",""))))</f>
        <v>ALTO</v>
      </c>
      <c r="Q23" s="104">
        <v>100</v>
      </c>
      <c r="R23" s="104">
        <f t="shared" si="2"/>
        <v>1200</v>
      </c>
      <c r="S23" s="78" t="str">
        <f t="shared" si="3"/>
        <v>I</v>
      </c>
      <c r="T23" s="104" t="str">
        <f t="shared" si="4"/>
        <v>NO ACEPTABLE</v>
      </c>
      <c r="U23" s="104">
        <v>150</v>
      </c>
      <c r="V23" s="104">
        <v>2</v>
      </c>
      <c r="W23" s="104"/>
      <c r="X23" s="104"/>
      <c r="Y23" s="104" t="s">
        <v>722</v>
      </c>
      <c r="Z23" s="104" t="s">
        <v>229</v>
      </c>
      <c r="AA23" s="104" t="s">
        <v>229</v>
      </c>
      <c r="AB23" s="104" t="s">
        <v>229</v>
      </c>
      <c r="AC23" s="104" t="s">
        <v>736</v>
      </c>
      <c r="AD23" s="104" t="s">
        <v>229</v>
      </c>
      <c r="AE23" s="104" t="s">
        <v>219</v>
      </c>
      <c r="AF23" s="104" t="s">
        <v>268</v>
      </c>
      <c r="AG23" s="104" t="s">
        <v>447</v>
      </c>
      <c r="AH23" s="104"/>
      <c r="AI23" s="104"/>
      <c r="AJ23" s="104"/>
      <c r="AK23" s="104" t="s">
        <v>737</v>
      </c>
      <c r="AL23" s="104"/>
      <c r="AM23" s="104">
        <v>4</v>
      </c>
      <c r="AN23" s="104">
        <v>2</v>
      </c>
      <c r="AO23" s="104">
        <f t="shared" si="5"/>
        <v>8</v>
      </c>
      <c r="AP23" s="104" t="str">
        <f t="shared" si="6"/>
        <v>MEDIO</v>
      </c>
      <c r="AQ23" s="104">
        <v>60</v>
      </c>
      <c r="AR23" s="104">
        <f t="shared" si="7"/>
        <v>480</v>
      </c>
      <c r="AS23" s="78" t="str">
        <f t="shared" si="8"/>
        <v>II</v>
      </c>
      <c r="AT23" s="119" t="str">
        <f t="shared" si="9"/>
        <v>ACEPTABLE CON CONTROL ESPECIFICO</v>
      </c>
      <c r="AU23" s="108" t="s">
        <v>738</v>
      </c>
    </row>
    <row r="24" spans="1:47" ht="409.5" x14ac:dyDescent="0.25">
      <c r="A24" s="78">
        <v>7</v>
      </c>
      <c r="B24" s="168"/>
      <c r="C24" s="168"/>
      <c r="D24" s="168"/>
      <c r="E24" s="174"/>
      <c r="F24" s="105" t="s">
        <v>357</v>
      </c>
      <c r="G24" s="107" t="s">
        <v>263</v>
      </c>
      <c r="H24" s="104" t="s">
        <v>714</v>
      </c>
      <c r="I24" s="104" t="s">
        <v>251</v>
      </c>
      <c r="J24" s="104" t="s">
        <v>237</v>
      </c>
      <c r="K24" s="104" t="s">
        <v>237</v>
      </c>
      <c r="L24" s="104" t="s">
        <v>715</v>
      </c>
      <c r="M24" s="104">
        <v>2</v>
      </c>
      <c r="N24" s="104">
        <v>4</v>
      </c>
      <c r="O24" s="104">
        <f t="shared" si="0"/>
        <v>8</v>
      </c>
      <c r="P24" s="104" t="str">
        <f t="shared" si="1"/>
        <v>MEDIO</v>
      </c>
      <c r="Q24" s="104">
        <v>60</v>
      </c>
      <c r="R24" s="104">
        <f t="shared" si="2"/>
        <v>480</v>
      </c>
      <c r="S24" s="78" t="str">
        <f t="shared" si="3"/>
        <v>II</v>
      </c>
      <c r="T24" s="104" t="str">
        <f t="shared" si="4"/>
        <v>ACEPTABLE CON CONTROL ESPECIFICO</v>
      </c>
      <c r="U24" s="104">
        <v>150</v>
      </c>
      <c r="V24" s="104">
        <v>2</v>
      </c>
      <c r="W24" s="104"/>
      <c r="X24" s="104"/>
      <c r="Y24" s="104" t="s">
        <v>266</v>
      </c>
      <c r="Z24" s="104" t="s">
        <v>229</v>
      </c>
      <c r="AA24" s="104" t="s">
        <v>229</v>
      </c>
      <c r="AB24" s="104" t="s">
        <v>229</v>
      </c>
      <c r="AC24" s="104" t="s">
        <v>561</v>
      </c>
      <c r="AD24" s="104" t="s">
        <v>229</v>
      </c>
      <c r="AE24" s="104" t="s">
        <v>219</v>
      </c>
      <c r="AF24" s="104" t="s">
        <v>268</v>
      </c>
      <c r="AG24" s="104" t="s">
        <v>739</v>
      </c>
      <c r="AH24" s="104"/>
      <c r="AI24" s="104"/>
      <c r="AJ24" s="104"/>
      <c r="AK24" s="104" t="s">
        <v>740</v>
      </c>
      <c r="AL24" s="104"/>
      <c r="AM24" s="104">
        <v>2</v>
      </c>
      <c r="AN24" s="104">
        <v>4</v>
      </c>
      <c r="AO24" s="104">
        <f t="shared" si="5"/>
        <v>8</v>
      </c>
      <c r="AP24" s="104" t="str">
        <f t="shared" si="6"/>
        <v>MEDIO</v>
      </c>
      <c r="AQ24" s="104">
        <v>60</v>
      </c>
      <c r="AR24" s="104">
        <f t="shared" si="7"/>
        <v>480</v>
      </c>
      <c r="AS24" s="78" t="str">
        <f t="shared" si="8"/>
        <v>II</v>
      </c>
      <c r="AT24" s="119" t="str">
        <f t="shared" si="9"/>
        <v>ACEPTABLE CON CONTROL ESPECIFICO</v>
      </c>
      <c r="AU24" s="108" t="s">
        <v>741</v>
      </c>
    </row>
    <row r="25" spans="1:47" ht="255" x14ac:dyDescent="0.25">
      <c r="A25" s="78">
        <v>8</v>
      </c>
      <c r="B25" s="168"/>
      <c r="C25" s="168"/>
      <c r="D25" s="168"/>
      <c r="E25" s="174"/>
      <c r="F25" s="105" t="s">
        <v>357</v>
      </c>
      <c r="G25" s="107" t="s">
        <v>220</v>
      </c>
      <c r="H25" s="104" t="s">
        <v>716</v>
      </c>
      <c r="I25" s="104" t="s">
        <v>235</v>
      </c>
      <c r="J25" s="104" t="s">
        <v>236</v>
      </c>
      <c r="K25" s="104" t="s">
        <v>237</v>
      </c>
      <c r="L25" s="104" t="s">
        <v>717</v>
      </c>
      <c r="M25" s="104">
        <v>2</v>
      </c>
      <c r="N25" s="104">
        <v>2</v>
      </c>
      <c r="O25" s="104">
        <f t="shared" si="0"/>
        <v>4</v>
      </c>
      <c r="P25" s="104" t="str">
        <f t="shared" si="1"/>
        <v>BAJO</v>
      </c>
      <c r="Q25" s="104">
        <v>60</v>
      </c>
      <c r="R25" s="104">
        <f t="shared" si="2"/>
        <v>240</v>
      </c>
      <c r="S25" s="78" t="str">
        <f t="shared" si="3"/>
        <v>II</v>
      </c>
      <c r="T25" s="104" t="str">
        <f t="shared" si="4"/>
        <v>ACEPTABLE CON CONTROL ESPECIFICO</v>
      </c>
      <c r="U25" s="104">
        <v>150</v>
      </c>
      <c r="V25" s="104">
        <v>2</v>
      </c>
      <c r="W25" s="104"/>
      <c r="X25" s="104" t="s">
        <v>698</v>
      </c>
      <c r="Y25" s="104" t="s">
        <v>697</v>
      </c>
      <c r="Z25" s="104" t="s">
        <v>229</v>
      </c>
      <c r="AA25" s="104" t="s">
        <v>229</v>
      </c>
      <c r="AB25" s="104" t="s">
        <v>229</v>
      </c>
      <c r="AC25" s="104" t="s">
        <v>742</v>
      </c>
      <c r="AD25" s="104" t="s">
        <v>229</v>
      </c>
      <c r="AE25" s="104" t="s">
        <v>219</v>
      </c>
      <c r="AF25" s="104" t="s">
        <v>296</v>
      </c>
      <c r="AG25" s="104" t="s">
        <v>297</v>
      </c>
      <c r="AH25" s="104"/>
      <c r="AI25" s="104"/>
      <c r="AJ25" s="104"/>
      <c r="AK25" s="104" t="s">
        <v>743</v>
      </c>
      <c r="AL25" s="104"/>
      <c r="AM25" s="104">
        <v>2</v>
      </c>
      <c r="AN25" s="104">
        <v>1</v>
      </c>
      <c r="AO25" s="104">
        <f t="shared" si="5"/>
        <v>2</v>
      </c>
      <c r="AP25" s="104" t="str">
        <f t="shared" si="6"/>
        <v>BAJO</v>
      </c>
      <c r="AQ25" s="104">
        <v>60</v>
      </c>
      <c r="AR25" s="104">
        <f t="shared" si="7"/>
        <v>120</v>
      </c>
      <c r="AS25" s="78" t="str">
        <f t="shared" si="8"/>
        <v>III</v>
      </c>
      <c r="AT25" s="81" t="str">
        <f t="shared" si="9"/>
        <v>ACEPTABLE</v>
      </c>
      <c r="AU25" s="108" t="s">
        <v>233</v>
      </c>
    </row>
    <row r="26" spans="1:47" ht="120" x14ac:dyDescent="0.25">
      <c r="A26" s="78">
        <v>10</v>
      </c>
      <c r="B26" s="168"/>
      <c r="C26" s="173" t="s">
        <v>581</v>
      </c>
      <c r="D26" s="168"/>
      <c r="E26" s="174"/>
      <c r="F26" s="105" t="s">
        <v>357</v>
      </c>
      <c r="G26" s="107" t="s">
        <v>300</v>
      </c>
      <c r="H26" s="104" t="s">
        <v>633</v>
      </c>
      <c r="I26" s="104" t="s">
        <v>302</v>
      </c>
      <c r="J26" s="104" t="s">
        <v>718</v>
      </c>
      <c r="K26" s="104" t="s">
        <v>719</v>
      </c>
      <c r="L26" s="104" t="s">
        <v>720</v>
      </c>
      <c r="M26" s="104">
        <v>6</v>
      </c>
      <c r="N26" s="104">
        <v>3</v>
      </c>
      <c r="O26" s="104">
        <f t="shared" si="0"/>
        <v>18</v>
      </c>
      <c r="P26" s="104" t="str">
        <f t="shared" si="1"/>
        <v>ALTO</v>
      </c>
      <c r="Q26" s="104">
        <v>25</v>
      </c>
      <c r="R26" s="104">
        <f t="shared" si="2"/>
        <v>450</v>
      </c>
      <c r="S26" s="78" t="str">
        <f t="shared" si="3"/>
        <v>II</v>
      </c>
      <c r="T26" s="104" t="str">
        <f t="shared" si="4"/>
        <v>ACEPTABLE CON CONTROL ESPECIFICO</v>
      </c>
      <c r="U26" s="104">
        <v>150</v>
      </c>
      <c r="V26" s="104">
        <v>2</v>
      </c>
      <c r="W26" s="104"/>
      <c r="X26" s="104"/>
      <c r="Y26" s="104" t="s">
        <v>352</v>
      </c>
      <c r="Z26" s="104"/>
      <c r="AA26" s="104"/>
      <c r="AB26" s="104" t="s">
        <v>389</v>
      </c>
      <c r="AC26" s="104" t="s">
        <v>744</v>
      </c>
      <c r="AD26" s="104" t="s">
        <v>229</v>
      </c>
      <c r="AE26" s="104" t="s">
        <v>219</v>
      </c>
      <c r="AF26" s="104" t="s">
        <v>391</v>
      </c>
      <c r="AG26" s="104" t="s">
        <v>308</v>
      </c>
      <c r="AH26" s="104"/>
      <c r="AI26" s="104"/>
      <c r="AJ26" s="104"/>
      <c r="AK26" s="104" t="s">
        <v>692</v>
      </c>
      <c r="AL26" s="104"/>
      <c r="AM26" s="104">
        <v>2</v>
      </c>
      <c r="AN26" s="104">
        <v>4</v>
      </c>
      <c r="AO26" s="104">
        <f t="shared" si="5"/>
        <v>8</v>
      </c>
      <c r="AP26" s="104" t="str">
        <f t="shared" si="6"/>
        <v>MEDIO</v>
      </c>
      <c r="AQ26" s="104">
        <v>60</v>
      </c>
      <c r="AR26" s="104">
        <f t="shared" si="7"/>
        <v>480</v>
      </c>
      <c r="AS26" s="78" t="str">
        <f t="shared" si="8"/>
        <v>II</v>
      </c>
      <c r="AT26" s="119" t="str">
        <f t="shared" si="9"/>
        <v>ACEPTABLE CON CONTROL ESPECIFICO</v>
      </c>
      <c r="AU26" s="108" t="s">
        <v>233</v>
      </c>
    </row>
    <row r="27" spans="1:47" ht="120" x14ac:dyDescent="0.25">
      <c r="A27" s="78">
        <v>13</v>
      </c>
      <c r="B27" s="168"/>
      <c r="C27" s="168"/>
      <c r="D27" s="168"/>
      <c r="E27" s="174"/>
      <c r="F27" s="105" t="s">
        <v>357</v>
      </c>
      <c r="G27" s="107" t="s">
        <v>435</v>
      </c>
      <c r="H27" s="104" t="s">
        <v>539</v>
      </c>
      <c r="I27" s="104" t="s">
        <v>302</v>
      </c>
      <c r="J27" s="104" t="s">
        <v>237</v>
      </c>
      <c r="K27" s="92" t="s">
        <v>635</v>
      </c>
      <c r="L27" s="104" t="s">
        <v>721</v>
      </c>
      <c r="M27" s="104">
        <v>2</v>
      </c>
      <c r="N27" s="104">
        <v>2</v>
      </c>
      <c r="O27" s="104">
        <f t="shared" si="0"/>
        <v>4</v>
      </c>
      <c r="P27" s="104" t="str">
        <f t="shared" si="1"/>
        <v>BAJO</v>
      </c>
      <c r="Q27" s="104">
        <v>60</v>
      </c>
      <c r="R27" s="104">
        <f t="shared" si="2"/>
        <v>240</v>
      </c>
      <c r="S27" s="78" t="str">
        <f t="shared" si="3"/>
        <v>II</v>
      </c>
      <c r="T27" s="104" t="str">
        <f t="shared" si="4"/>
        <v>ACEPTABLE CON CONTROL ESPECIFICO</v>
      </c>
      <c r="U27" s="104">
        <v>150</v>
      </c>
      <c r="V27" s="104">
        <v>2</v>
      </c>
      <c r="W27" s="104"/>
      <c r="X27" s="104"/>
      <c r="Y27" s="104" t="s">
        <v>352</v>
      </c>
      <c r="Z27" s="104"/>
      <c r="AA27" s="104"/>
      <c r="AB27" s="104" t="s">
        <v>745</v>
      </c>
      <c r="AC27" s="104" t="s">
        <v>746</v>
      </c>
      <c r="AD27" s="104" t="s">
        <v>229</v>
      </c>
      <c r="AE27" s="104" t="s">
        <v>219</v>
      </c>
      <c r="AF27" s="104" t="s">
        <v>439</v>
      </c>
      <c r="AG27" s="104" t="s">
        <v>440</v>
      </c>
      <c r="AH27" s="104"/>
      <c r="AI27" s="104"/>
      <c r="AJ27" s="104"/>
      <c r="AK27" s="104" t="s">
        <v>694</v>
      </c>
      <c r="AL27" s="104"/>
      <c r="AM27" s="104">
        <v>2</v>
      </c>
      <c r="AN27" s="104">
        <v>2</v>
      </c>
      <c r="AO27" s="104">
        <f t="shared" si="5"/>
        <v>4</v>
      </c>
      <c r="AP27" s="104" t="str">
        <f t="shared" si="6"/>
        <v>BAJO</v>
      </c>
      <c r="AQ27" s="104">
        <v>60</v>
      </c>
      <c r="AR27" s="104">
        <f t="shared" si="7"/>
        <v>240</v>
      </c>
      <c r="AS27" s="78" t="str">
        <f t="shared" si="8"/>
        <v>II</v>
      </c>
      <c r="AT27" s="119" t="str">
        <f t="shared" si="9"/>
        <v>ACEPTABLE CON CONTROL ESPECIFICO</v>
      </c>
      <c r="AU27" s="108" t="s">
        <v>233</v>
      </c>
    </row>
    <row r="28" spans="1:47" ht="150" x14ac:dyDescent="0.25">
      <c r="A28" s="78">
        <v>14</v>
      </c>
      <c r="B28" s="168"/>
      <c r="C28" s="168"/>
      <c r="D28" s="168"/>
      <c r="E28" s="174"/>
      <c r="F28" s="105" t="s">
        <v>357</v>
      </c>
      <c r="G28" s="107" t="s">
        <v>435</v>
      </c>
      <c r="H28" s="104" t="s">
        <v>443</v>
      </c>
      <c r="I28" s="104" t="s">
        <v>302</v>
      </c>
      <c r="J28" s="104" t="s">
        <v>237</v>
      </c>
      <c r="K28" s="92" t="s">
        <v>635</v>
      </c>
      <c r="L28" s="104" t="s">
        <v>721</v>
      </c>
      <c r="M28" s="104">
        <v>2</v>
      </c>
      <c r="N28" s="104">
        <v>2</v>
      </c>
      <c r="O28" s="104">
        <f t="shared" si="0"/>
        <v>4</v>
      </c>
      <c r="P28" s="104" t="str">
        <f t="shared" si="1"/>
        <v>BAJO</v>
      </c>
      <c r="Q28" s="104">
        <v>60</v>
      </c>
      <c r="R28" s="104">
        <f t="shared" si="2"/>
        <v>240</v>
      </c>
      <c r="S28" s="78" t="str">
        <f t="shared" si="3"/>
        <v>II</v>
      </c>
      <c r="T28" s="104" t="str">
        <f t="shared" si="4"/>
        <v>ACEPTABLE CON CONTROL ESPECIFICO</v>
      </c>
      <c r="U28" s="104">
        <v>150</v>
      </c>
      <c r="V28" s="104">
        <v>2</v>
      </c>
      <c r="W28" s="104"/>
      <c r="X28" s="104"/>
      <c r="Y28" s="104" t="s">
        <v>352</v>
      </c>
      <c r="Z28" s="104"/>
      <c r="AA28" s="104"/>
      <c r="AB28" s="104" t="s">
        <v>444</v>
      </c>
      <c r="AC28" s="104" t="s">
        <v>747</v>
      </c>
      <c r="AD28" s="104" t="s">
        <v>229</v>
      </c>
      <c r="AE28" s="104" t="s">
        <v>219</v>
      </c>
      <c r="AF28" s="104" t="s">
        <v>446</v>
      </c>
      <c r="AG28" s="104" t="s">
        <v>447</v>
      </c>
      <c r="AH28" s="104"/>
      <c r="AI28" s="104"/>
      <c r="AJ28" s="104"/>
      <c r="AK28" s="104" t="s">
        <v>694</v>
      </c>
      <c r="AL28" s="104"/>
      <c r="AM28" s="104">
        <v>2</v>
      </c>
      <c r="AN28" s="104">
        <v>2</v>
      </c>
      <c r="AO28" s="104">
        <f t="shared" si="5"/>
        <v>4</v>
      </c>
      <c r="AP28" s="104" t="str">
        <f t="shared" si="6"/>
        <v>BAJO</v>
      </c>
      <c r="AQ28" s="104">
        <v>60</v>
      </c>
      <c r="AR28" s="104">
        <f t="shared" si="7"/>
        <v>240</v>
      </c>
      <c r="AS28" s="78" t="str">
        <f t="shared" si="8"/>
        <v>II</v>
      </c>
      <c r="AT28" s="119" t="str">
        <f t="shared" si="9"/>
        <v>ACEPTABLE CON CONTROL ESPECIFICO</v>
      </c>
      <c r="AU28" s="108" t="s">
        <v>233</v>
      </c>
    </row>
    <row r="29" spans="1:47" ht="120" x14ac:dyDescent="0.25">
      <c r="A29" s="78">
        <v>15</v>
      </c>
      <c r="B29" s="168"/>
      <c r="C29" s="168"/>
      <c r="D29" s="168"/>
      <c r="E29" s="174"/>
      <c r="F29" s="105" t="s">
        <v>357</v>
      </c>
      <c r="G29" s="107" t="s">
        <v>435</v>
      </c>
      <c r="H29" s="104" t="s">
        <v>450</v>
      </c>
      <c r="I29" s="104" t="s">
        <v>302</v>
      </c>
      <c r="J29" s="104" t="s">
        <v>237</v>
      </c>
      <c r="K29" s="92" t="s">
        <v>635</v>
      </c>
      <c r="L29" s="104" t="s">
        <v>721</v>
      </c>
      <c r="M29" s="104">
        <v>2</v>
      </c>
      <c r="N29" s="104">
        <v>2</v>
      </c>
      <c r="O29" s="104">
        <f t="shared" si="0"/>
        <v>4</v>
      </c>
      <c r="P29" s="104" t="str">
        <f t="shared" si="1"/>
        <v>BAJO</v>
      </c>
      <c r="Q29" s="104">
        <v>60</v>
      </c>
      <c r="R29" s="104">
        <f t="shared" si="2"/>
        <v>240</v>
      </c>
      <c r="S29" s="78" t="str">
        <f t="shared" si="3"/>
        <v>II</v>
      </c>
      <c r="T29" s="104" t="str">
        <f t="shared" si="4"/>
        <v>ACEPTABLE CON CONTROL ESPECIFICO</v>
      </c>
      <c r="U29" s="104">
        <v>150</v>
      </c>
      <c r="V29" s="104">
        <v>2</v>
      </c>
      <c r="W29" s="104"/>
      <c r="X29" s="104"/>
      <c r="Y29" s="104" t="s">
        <v>352</v>
      </c>
      <c r="Z29" s="104"/>
      <c r="AA29" s="104"/>
      <c r="AB29" s="104" t="s">
        <v>451</v>
      </c>
      <c r="AC29" s="104" t="s">
        <v>452</v>
      </c>
      <c r="AD29" s="104" t="s">
        <v>229</v>
      </c>
      <c r="AE29" s="104" t="s">
        <v>219</v>
      </c>
      <c r="AF29" s="104" t="s">
        <v>453</v>
      </c>
      <c r="AG29" s="104" t="s">
        <v>447</v>
      </c>
      <c r="AH29" s="104"/>
      <c r="AI29" s="104"/>
      <c r="AJ29" s="104"/>
      <c r="AK29" s="104" t="s">
        <v>694</v>
      </c>
      <c r="AL29" s="104"/>
      <c r="AM29" s="104">
        <v>2</v>
      </c>
      <c r="AN29" s="104">
        <v>2</v>
      </c>
      <c r="AO29" s="104">
        <f t="shared" si="5"/>
        <v>4</v>
      </c>
      <c r="AP29" s="104" t="str">
        <f t="shared" si="6"/>
        <v>BAJO</v>
      </c>
      <c r="AQ29" s="104">
        <v>60</v>
      </c>
      <c r="AR29" s="104">
        <f t="shared" si="7"/>
        <v>240</v>
      </c>
      <c r="AS29" s="78" t="str">
        <f t="shared" si="8"/>
        <v>II</v>
      </c>
      <c r="AT29" s="119" t="str">
        <f t="shared" si="9"/>
        <v>ACEPTABLE CON CONTROL ESPECIFICO</v>
      </c>
      <c r="AU29" s="108" t="s">
        <v>233</v>
      </c>
    </row>
    <row r="30" spans="1:47" ht="165" x14ac:dyDescent="0.25">
      <c r="A30" s="78">
        <v>16</v>
      </c>
      <c r="B30" s="168"/>
      <c r="C30" s="168"/>
      <c r="D30" s="168"/>
      <c r="E30" s="174"/>
      <c r="F30" s="105" t="s">
        <v>357</v>
      </c>
      <c r="G30" s="107" t="s">
        <v>435</v>
      </c>
      <c r="H30" s="104" t="s">
        <v>458</v>
      </c>
      <c r="I30" s="104" t="s">
        <v>302</v>
      </c>
      <c r="J30" s="104" t="s">
        <v>237</v>
      </c>
      <c r="K30" s="92" t="s">
        <v>635</v>
      </c>
      <c r="L30" s="104" t="s">
        <v>721</v>
      </c>
      <c r="M30" s="104">
        <v>2</v>
      </c>
      <c r="N30" s="104">
        <v>2</v>
      </c>
      <c r="O30" s="104">
        <f t="shared" si="0"/>
        <v>4</v>
      </c>
      <c r="P30" s="104" t="str">
        <f t="shared" si="1"/>
        <v>BAJO</v>
      </c>
      <c r="Q30" s="104">
        <v>60</v>
      </c>
      <c r="R30" s="104">
        <f t="shared" si="2"/>
        <v>240</v>
      </c>
      <c r="S30" s="78" t="str">
        <f t="shared" si="3"/>
        <v>II</v>
      </c>
      <c r="T30" s="104" t="str">
        <f t="shared" si="4"/>
        <v>ACEPTABLE CON CONTROL ESPECIFICO</v>
      </c>
      <c r="U30" s="104">
        <v>150</v>
      </c>
      <c r="V30" s="104">
        <v>2</v>
      </c>
      <c r="W30" s="104"/>
      <c r="X30" s="104"/>
      <c r="Y30" s="104" t="s">
        <v>352</v>
      </c>
      <c r="Z30" s="104"/>
      <c r="AA30" s="104"/>
      <c r="AB30" s="104"/>
      <c r="AC30" s="104" t="s">
        <v>460</v>
      </c>
      <c r="AD30" s="104" t="s">
        <v>229</v>
      </c>
      <c r="AE30" s="104" t="s">
        <v>219</v>
      </c>
      <c r="AF30" s="104" t="s">
        <v>457</v>
      </c>
      <c r="AG30" s="104" t="s">
        <v>447</v>
      </c>
      <c r="AH30" s="104"/>
      <c r="AI30" s="104"/>
      <c r="AJ30" s="104"/>
      <c r="AK30" s="104" t="s">
        <v>694</v>
      </c>
      <c r="AL30" s="104"/>
      <c r="AM30" s="104">
        <v>2</v>
      </c>
      <c r="AN30" s="104">
        <v>2</v>
      </c>
      <c r="AO30" s="104">
        <f t="shared" si="5"/>
        <v>4</v>
      </c>
      <c r="AP30" s="104" t="str">
        <f t="shared" si="6"/>
        <v>BAJO</v>
      </c>
      <c r="AQ30" s="104">
        <v>60</v>
      </c>
      <c r="AR30" s="104">
        <f t="shared" si="7"/>
        <v>240</v>
      </c>
      <c r="AS30" s="78" t="str">
        <f t="shared" si="8"/>
        <v>II</v>
      </c>
      <c r="AT30" s="119" t="str">
        <f t="shared" si="9"/>
        <v>ACEPTABLE CON CONTROL ESPECIFICO</v>
      </c>
      <c r="AU30" s="108" t="s">
        <v>233</v>
      </c>
    </row>
    <row r="31" spans="1:47" ht="150" x14ac:dyDescent="0.25">
      <c r="A31" s="78">
        <v>17</v>
      </c>
      <c r="B31" s="168"/>
      <c r="C31" s="173" t="s">
        <v>581</v>
      </c>
      <c r="D31" s="168"/>
      <c r="E31" s="174"/>
      <c r="F31" s="105" t="s">
        <v>357</v>
      </c>
      <c r="G31" s="107" t="s">
        <v>435</v>
      </c>
      <c r="H31" s="104" t="s">
        <v>454</v>
      </c>
      <c r="I31" s="104" t="s">
        <v>302</v>
      </c>
      <c r="J31" s="104" t="s">
        <v>237</v>
      </c>
      <c r="K31" s="92" t="s">
        <v>635</v>
      </c>
      <c r="L31" s="104" t="s">
        <v>721</v>
      </c>
      <c r="M31" s="104">
        <v>2</v>
      </c>
      <c r="N31" s="104">
        <v>2</v>
      </c>
      <c r="O31" s="104">
        <f t="shared" si="0"/>
        <v>4</v>
      </c>
      <c r="P31" s="104" t="str">
        <f t="shared" si="1"/>
        <v>BAJO</v>
      </c>
      <c r="Q31" s="104">
        <v>60</v>
      </c>
      <c r="R31" s="104">
        <f t="shared" si="2"/>
        <v>240</v>
      </c>
      <c r="S31" s="78" t="str">
        <f t="shared" si="3"/>
        <v>II</v>
      </c>
      <c r="T31" s="104" t="str">
        <f t="shared" si="4"/>
        <v>ACEPTABLE CON CONTROL ESPECIFICO</v>
      </c>
      <c r="U31" s="104">
        <v>150</v>
      </c>
      <c r="V31" s="104">
        <v>2</v>
      </c>
      <c r="W31" s="104"/>
      <c r="X31" s="104"/>
      <c r="Y31" s="104" t="s">
        <v>352</v>
      </c>
      <c r="Z31" s="104"/>
      <c r="AA31" s="104"/>
      <c r="AB31" s="104"/>
      <c r="AC31" s="104" t="s">
        <v>748</v>
      </c>
      <c r="AD31" s="104" t="s">
        <v>229</v>
      </c>
      <c r="AE31" s="104" t="s">
        <v>219</v>
      </c>
      <c r="AF31" s="104" t="s">
        <v>457</v>
      </c>
      <c r="AG31" s="104" t="s">
        <v>447</v>
      </c>
      <c r="AH31" s="104"/>
      <c r="AI31" s="104"/>
      <c r="AJ31" s="104"/>
      <c r="AK31" s="104" t="s">
        <v>694</v>
      </c>
      <c r="AL31" s="104"/>
      <c r="AM31" s="104">
        <v>2</v>
      </c>
      <c r="AN31" s="104">
        <v>2</v>
      </c>
      <c r="AO31" s="104">
        <f t="shared" si="5"/>
        <v>4</v>
      </c>
      <c r="AP31" s="104" t="str">
        <f t="shared" si="6"/>
        <v>BAJO</v>
      </c>
      <c r="AQ31" s="104">
        <v>60</v>
      </c>
      <c r="AR31" s="104">
        <f t="shared" si="7"/>
        <v>240</v>
      </c>
      <c r="AS31" s="78" t="str">
        <f t="shared" si="8"/>
        <v>II</v>
      </c>
      <c r="AT31" s="119" t="str">
        <f t="shared" si="9"/>
        <v>ACEPTABLE CON CONTROL ESPECIFICO</v>
      </c>
      <c r="AU31" s="108" t="s">
        <v>233</v>
      </c>
    </row>
    <row r="32" spans="1:47" ht="120" x14ac:dyDescent="0.25">
      <c r="A32" s="78">
        <v>16</v>
      </c>
      <c r="B32" s="168"/>
      <c r="C32" s="168"/>
      <c r="D32" s="168"/>
      <c r="E32" s="174"/>
      <c r="F32" s="105" t="s">
        <v>219</v>
      </c>
      <c r="G32" s="107" t="s">
        <v>482</v>
      </c>
      <c r="H32" s="104" t="s">
        <v>605</v>
      </c>
      <c r="I32" s="104" t="s">
        <v>251</v>
      </c>
      <c r="J32" s="104" t="s">
        <v>237</v>
      </c>
      <c r="K32" s="104" t="s">
        <v>237</v>
      </c>
      <c r="L32" s="104" t="s">
        <v>606</v>
      </c>
      <c r="M32" s="104">
        <v>2</v>
      </c>
      <c r="N32" s="104">
        <v>2</v>
      </c>
      <c r="O32" s="104">
        <f t="shared" ref="O32:O33" si="10">+M32*N32</f>
        <v>4</v>
      </c>
      <c r="P32" s="104" t="str">
        <f t="shared" ref="P32:P33" si="11">IF(AND(O32&gt;=2,O32&lt;=4),"BAJO",IF(AND(O32&gt;=6,O32&lt;=8),"MEDIO",IF(AND(O32&gt;=10,O32&lt;=20),"ALTO",IF(AND(O32&gt;=24,O32&lt;=40),"MUY ALTO",""))))</f>
        <v>BAJO</v>
      </c>
      <c r="Q32" s="104">
        <v>25</v>
      </c>
      <c r="R32" s="104">
        <f t="shared" ref="R32:R33" si="12">+O32*Q32</f>
        <v>100</v>
      </c>
      <c r="S32" s="78" t="str">
        <f t="shared" ref="S32:S33" si="13">IF(AND(R32&gt;=10,R32&lt;=20),"IV",IF(AND(R32&gt;=40,R32&lt;=120),"III",IF(AND(R32&gt;=150,R32&lt;=500),"II",IF(AND(R32&gt;=600,R32&lt;=4000),"I",""))))</f>
        <v>III</v>
      </c>
      <c r="T32" s="119" t="str">
        <f t="shared" ref="T32:T33" si="14">IF(AND(S32&gt;="IV",S32&lt;="IV"),"ACEPTABLE",IF(AND(S32&gt;="III",S32&lt;="III"),"ACEPTABLE",IF(AND(S32&gt;="II",S32&lt;="II"),"ACEPTABLE CON CONTROL ESPECIFICO",IF(AND(S32&gt;="I",S32&lt;="I"),"NO ACEPTABLE",""))))</f>
        <v>ACEPTABLE</v>
      </c>
      <c r="U32" s="104">
        <v>38</v>
      </c>
      <c r="V32" s="104">
        <v>1</v>
      </c>
      <c r="W32" s="36"/>
      <c r="X32" s="104"/>
      <c r="Y32" s="36"/>
      <c r="Z32" s="104"/>
      <c r="AA32" s="104"/>
      <c r="AB32" s="104"/>
      <c r="AC32" s="104" t="s">
        <v>663</v>
      </c>
      <c r="AD32" s="104" t="s">
        <v>287</v>
      </c>
      <c r="AE32" s="104" t="s">
        <v>219</v>
      </c>
      <c r="AF32" s="104" t="s">
        <v>654</v>
      </c>
      <c r="AG32" s="104"/>
      <c r="AH32" s="104"/>
      <c r="AI32" s="104"/>
      <c r="AJ32" s="104"/>
      <c r="AK32" s="104" t="s">
        <v>287</v>
      </c>
      <c r="AL32" s="104"/>
      <c r="AM32" s="104">
        <v>2</v>
      </c>
      <c r="AN32" s="104">
        <v>2</v>
      </c>
      <c r="AO32" s="104">
        <f t="shared" ref="AO32:AO33" si="15">+AM32*AN32</f>
        <v>4</v>
      </c>
      <c r="AP32" s="104" t="str">
        <f t="shared" ref="AP32:AP33" si="16">IF(AND(AO32&gt;=2,AO32&lt;=4),"BAJO",IF(AND(AO32&gt;=6,AO32&lt;=8),"MEDIO",IF(AND(AO32&gt;=10,AO32&lt;=20),"ALTO",IF(AND(AO32&gt;=24,AO32&lt;=40),"MUY ALTO",""))))</f>
        <v>BAJO</v>
      </c>
      <c r="AQ32" s="104">
        <v>25</v>
      </c>
      <c r="AR32" s="104">
        <f t="shared" ref="AR32:AR33" si="17">+AO32*AQ32</f>
        <v>100</v>
      </c>
      <c r="AS32" s="78" t="str">
        <f t="shared" ref="AS32:AS33" si="18">IF(AND(AR32&gt;=10,AR32&lt;=20),"IV",IF(AND(AR32&gt;=40,AR32&lt;=120),"III",IF(AND(AR32&gt;=150,AR32&lt;=500),"II",IF(AND(AR32&gt;=600,AR32&lt;=4000),"I",""))))</f>
        <v>III</v>
      </c>
      <c r="AT32" s="81" t="str">
        <f t="shared" ref="AT32:AT33" si="19">IF(AND(AS32&gt;="IV",AS32&lt;="IV"),"ACEPTABLE",IF(AND(AS32&gt;="III",AS32&lt;="III"),"ACEPTABLE",IF(AND(AS32&gt;="II",AS32&lt;="II"),"ACEPTABLE CON CONTROL ESPECIFICO",IF(AND(AS32&gt;="I",AS32&lt;="I"),"NO ACEPTABLE",""))))</f>
        <v>ACEPTABLE</v>
      </c>
      <c r="AU32" s="108" t="s">
        <v>233</v>
      </c>
    </row>
    <row r="33" spans="1:47" ht="150" x14ac:dyDescent="0.25">
      <c r="A33" s="78">
        <v>17</v>
      </c>
      <c r="B33" s="168"/>
      <c r="C33" s="168"/>
      <c r="D33" s="168"/>
      <c r="E33" s="174"/>
      <c r="F33" s="105" t="s">
        <v>219</v>
      </c>
      <c r="G33" s="107" t="s">
        <v>300</v>
      </c>
      <c r="H33" s="104" t="s">
        <v>599</v>
      </c>
      <c r="I33" s="104" t="s">
        <v>302</v>
      </c>
      <c r="J33" s="104" t="s">
        <v>600</v>
      </c>
      <c r="K33" s="104" t="s">
        <v>237</v>
      </c>
      <c r="L33" s="104" t="s">
        <v>237</v>
      </c>
      <c r="M33" s="104">
        <v>2</v>
      </c>
      <c r="N33" s="104">
        <v>2</v>
      </c>
      <c r="O33" s="104">
        <f t="shared" si="10"/>
        <v>4</v>
      </c>
      <c r="P33" s="104" t="str">
        <f t="shared" si="11"/>
        <v>BAJO</v>
      </c>
      <c r="Q33" s="104">
        <v>25</v>
      </c>
      <c r="R33" s="104">
        <f t="shared" si="12"/>
        <v>100</v>
      </c>
      <c r="S33" s="78" t="str">
        <f t="shared" si="13"/>
        <v>III</v>
      </c>
      <c r="T33" s="104" t="str">
        <f t="shared" si="14"/>
        <v>ACEPTABLE</v>
      </c>
      <c r="U33" s="104">
        <v>38</v>
      </c>
      <c r="V33" s="104">
        <v>1</v>
      </c>
      <c r="W33" s="36"/>
      <c r="X33" s="104"/>
      <c r="Y33" s="104"/>
      <c r="Z33" s="104"/>
      <c r="AA33" s="104"/>
      <c r="AB33" s="104"/>
      <c r="AC33" s="104" t="s">
        <v>660</v>
      </c>
      <c r="AD33" s="104" t="s">
        <v>287</v>
      </c>
      <c r="AE33" s="104" t="s">
        <v>219</v>
      </c>
      <c r="AF33" s="104" t="s">
        <v>336</v>
      </c>
      <c r="AG33" s="104"/>
      <c r="AH33" s="104"/>
      <c r="AI33" s="104"/>
      <c r="AJ33" s="104"/>
      <c r="AK33" s="104" t="s">
        <v>661</v>
      </c>
      <c r="AL33" s="104"/>
      <c r="AM33" s="104">
        <v>2</v>
      </c>
      <c r="AN33" s="104">
        <v>2</v>
      </c>
      <c r="AO33" s="104">
        <f t="shared" si="15"/>
        <v>4</v>
      </c>
      <c r="AP33" s="104" t="str">
        <f t="shared" si="16"/>
        <v>BAJO</v>
      </c>
      <c r="AQ33" s="104">
        <v>25</v>
      </c>
      <c r="AR33" s="104">
        <f t="shared" si="17"/>
        <v>100</v>
      </c>
      <c r="AS33" s="78" t="str">
        <f t="shared" si="18"/>
        <v>III</v>
      </c>
      <c r="AT33" s="81" t="str">
        <f t="shared" si="19"/>
        <v>ACEPTABLE</v>
      </c>
      <c r="AU33" s="108" t="s">
        <v>233</v>
      </c>
    </row>
  </sheetData>
  <mergeCells count="65">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B14:AB15"/>
    <mergeCell ref="AC14:AC15"/>
    <mergeCell ref="AD14:AD15"/>
    <mergeCell ref="AF13:AF15"/>
    <mergeCell ref="AG13:AG15"/>
    <mergeCell ref="AH13:AL13"/>
    <mergeCell ref="AM13:AS13"/>
    <mergeCell ref="Q14:Q15"/>
    <mergeCell ref="R14:R15"/>
    <mergeCell ref="S14:S15"/>
    <mergeCell ref="T14:T15"/>
    <mergeCell ref="U14:U15"/>
    <mergeCell ref="AJ14:AJ15"/>
    <mergeCell ref="AK14:AK15"/>
    <mergeCell ref="AL14:AL15"/>
    <mergeCell ref="AM14:AM15"/>
    <mergeCell ref="W14:Y14"/>
    <mergeCell ref="Z14:Z15"/>
    <mergeCell ref="AA14:AA15"/>
    <mergeCell ref="E16:E33"/>
    <mergeCell ref="AT14:AT15"/>
    <mergeCell ref="B16:B33"/>
    <mergeCell ref="C16:C17"/>
    <mergeCell ref="D16:D33"/>
    <mergeCell ref="C18:C25"/>
    <mergeCell ref="C26:C30"/>
    <mergeCell ref="C31:C33"/>
    <mergeCell ref="AN14:AN15"/>
    <mergeCell ref="AO14:AO15"/>
    <mergeCell ref="AP14:AP15"/>
    <mergeCell ref="AQ14:AQ15"/>
    <mergeCell ref="AR14:AR15"/>
    <mergeCell ref="AS14:AS15"/>
    <mergeCell ref="AH14:AH15"/>
    <mergeCell ref="AI14:AI15"/>
  </mergeCells>
  <conditionalFormatting sqref="P16:P21 P23:P33">
    <cfRule type="containsText" dxfId="312" priority="31" stopIfTrue="1" operator="containsText" text="ALTO">
      <formula>NOT(ISERROR(SEARCH(("ALTO"),(P16))))</formula>
    </cfRule>
    <cfRule type="containsText" dxfId="311" priority="32" stopIfTrue="1" operator="containsText" text="MEDIO">
      <formula>NOT(ISERROR(SEARCH(("MEDIO"),(P16))))</formula>
    </cfRule>
    <cfRule type="containsText" dxfId="310" priority="33" stopIfTrue="1" operator="containsText" text="BAJO">
      <formula>NOT(ISERROR(SEARCH("BAJO",P16)))</formula>
    </cfRule>
  </conditionalFormatting>
  <conditionalFormatting sqref="P22">
    <cfRule type="containsText" dxfId="309" priority="25" stopIfTrue="1" operator="containsText" text="ALTO">
      <formula>NOT(ISERROR(SEARCH("ALTO",P22)))</formula>
    </cfRule>
    <cfRule type="containsText" dxfId="308" priority="26" stopIfTrue="1" operator="containsText" text="MEDIO">
      <formula>NOT(ISERROR(SEARCH("MEDIO",P22)))</formula>
    </cfRule>
    <cfRule type="containsText" dxfId="307" priority="27" stopIfTrue="1" operator="containsText" text="BAJO">
      <formula>NOT(ISERROR(SEARCH("BAJO",P22)))</formula>
    </cfRule>
  </conditionalFormatting>
  <conditionalFormatting sqref="T16:T21 T23:T33">
    <cfRule type="containsText" dxfId="306" priority="28" stopIfTrue="1" operator="containsText" text="NO ACEPTABLE">
      <formula>NOT(ISERROR(SEARCH(("NO ACEPTABLE"),(T16))))</formula>
    </cfRule>
    <cfRule type="containsText" dxfId="305" priority="29" stopIfTrue="1" operator="containsText" text="CONTROL">
      <formula>NOT(ISERROR(SEARCH(("CONTROL"),(T16))))</formula>
    </cfRule>
    <cfRule type="notContainsText" dxfId="304" priority="30" stopIfTrue="1" operator="notContains" text="CONTROL">
      <formula>ISERROR(SEARCH(("CONTROL"),(T16)))</formula>
    </cfRule>
  </conditionalFormatting>
  <conditionalFormatting sqref="T22">
    <cfRule type="containsText" dxfId="303" priority="22" stopIfTrue="1" operator="containsText" text="NO ACEPTABLE">
      <formula>NOT(ISERROR(SEARCH("NO ACEPTABLE",T22)))</formula>
    </cfRule>
    <cfRule type="containsText" dxfId="302" priority="23" stopIfTrue="1" operator="containsText" text="CONTROL">
      <formula>NOT(ISERROR(SEARCH("CONTROL",T22)))</formula>
    </cfRule>
    <cfRule type="notContainsText" dxfId="301" priority="24" stopIfTrue="1" operator="notContains" text="CONTROL">
      <formula>ISERROR(SEARCH("CONTROL",T22))</formula>
    </cfRule>
  </conditionalFormatting>
  <conditionalFormatting sqref="AP16:AP21">
    <cfRule type="containsText" dxfId="300" priority="19" stopIfTrue="1" operator="containsText" text="ALTO">
      <formula>NOT(ISERROR(SEARCH(("ALTO"),(AP16))))</formula>
    </cfRule>
    <cfRule type="containsText" dxfId="299" priority="20" stopIfTrue="1" operator="containsText" text="MEDIO">
      <formula>NOT(ISERROR(SEARCH(("MEDIO"),(AP16))))</formula>
    </cfRule>
    <cfRule type="containsText" dxfId="298" priority="21" stopIfTrue="1" operator="containsText" text="BAJO">
      <formula>NOT(ISERROR(SEARCH("BAJO",AP16)))</formula>
    </cfRule>
  </conditionalFormatting>
  <conditionalFormatting sqref="AP22">
    <cfRule type="containsText" dxfId="297" priority="7" stopIfTrue="1" operator="containsText" text="ALTO">
      <formula>NOT(ISERROR(SEARCH("ALTO",AP22)))</formula>
    </cfRule>
    <cfRule type="containsText" dxfId="296" priority="8" stopIfTrue="1" operator="containsText" text="MEDIO">
      <formula>NOT(ISERROR(SEARCH("MEDIO",AP22)))</formula>
    </cfRule>
    <cfRule type="containsText" dxfId="295" priority="9" stopIfTrue="1" operator="containsText" text="BAJO">
      <formula>NOT(ISERROR(SEARCH("BAJO",AP22)))</formula>
    </cfRule>
  </conditionalFormatting>
  <conditionalFormatting sqref="AP23:AP33">
    <cfRule type="containsText" dxfId="294" priority="13" stopIfTrue="1" operator="containsText" text="ALTO">
      <formula>NOT(ISERROR(SEARCH(("ALTO"),(AP23))))</formula>
    </cfRule>
    <cfRule type="containsText" dxfId="293" priority="14" stopIfTrue="1" operator="containsText" text="MEDIO">
      <formula>NOT(ISERROR(SEARCH(("MEDIO"),(AP23))))</formula>
    </cfRule>
    <cfRule type="containsText" dxfId="292" priority="15" stopIfTrue="1" operator="containsText" text="BAJO">
      <formula>NOT(ISERROR(SEARCH("BAJO",AP23)))</formula>
    </cfRule>
  </conditionalFormatting>
  <conditionalFormatting sqref="AT16:AT20">
    <cfRule type="containsText" dxfId="291" priority="17" stopIfTrue="1" operator="containsText" text="CONTROL">
      <formula>NOT(ISERROR(SEARCH(("CONTROL"),(AT16))))</formula>
    </cfRule>
    <cfRule type="notContainsText" dxfId="290" priority="18" stopIfTrue="1" operator="notContains" text="CONTROL">
      <formula>ISERROR(SEARCH(("CONTROL"),(AT16)))</formula>
    </cfRule>
    <cfRule type="containsText" dxfId="289" priority="16" stopIfTrue="1" operator="containsText" text="NO ACEPTABLE">
      <formula>NOT(ISERROR(SEARCH(("NO ACEPTABLE"),(AT16))))</formula>
    </cfRule>
  </conditionalFormatting>
  <conditionalFormatting sqref="AT21:AT22">
    <cfRule type="containsText" dxfId="288" priority="4" stopIfTrue="1" operator="containsText" text="NO ACEPTABLE">
      <formula>NOT(ISERROR(SEARCH("NO ACEPTABLE",AT21)))</formula>
    </cfRule>
    <cfRule type="containsText" dxfId="287" priority="5" stopIfTrue="1" operator="containsText" text="CONTROL">
      <formula>NOT(ISERROR(SEARCH("CONTROL",AT21)))</formula>
    </cfRule>
    <cfRule type="notContainsText" dxfId="286" priority="6" stopIfTrue="1" operator="notContains" text="CONTROL">
      <formula>ISERROR(SEARCH("CONTROL",AT21))</formula>
    </cfRule>
  </conditionalFormatting>
  <conditionalFormatting sqref="AT23:AT24 AT26:AT31">
    <cfRule type="containsText" dxfId="285" priority="10" stopIfTrue="1" operator="containsText" text="NO ACEPTABLE">
      <formula>NOT(ISERROR(SEARCH(("NO ACEPTABLE"),(AT23))))</formula>
    </cfRule>
    <cfRule type="containsText" dxfId="284" priority="11" stopIfTrue="1" operator="containsText" text="CONTROL">
      <formula>NOT(ISERROR(SEARCH(("CONTROL"),(AT23))))</formula>
    </cfRule>
    <cfRule type="notContainsText" dxfId="283" priority="12" stopIfTrue="1" operator="notContains" text="CONTROL">
      <formula>ISERROR(SEARCH(("CONTROL"),(AT23)))</formula>
    </cfRule>
  </conditionalFormatting>
  <conditionalFormatting sqref="AT25">
    <cfRule type="containsText" dxfId="282" priority="1" stopIfTrue="1" operator="containsText" text="NO ACEPTABLE">
      <formula>NOT(ISERROR(SEARCH("NO ACEPTABLE",AT25)))</formula>
    </cfRule>
    <cfRule type="containsText" dxfId="281" priority="2" stopIfTrue="1" operator="containsText" text="CONTROL">
      <formula>NOT(ISERROR(SEARCH("CONTROL",AT25)))</formula>
    </cfRule>
    <cfRule type="notContainsText" dxfId="280" priority="3" stopIfTrue="1" operator="notContains" text="CONTROL">
      <formula>ISERROR(SEARCH("CONTROL",AT25))</formula>
    </cfRule>
  </conditionalFormatting>
  <conditionalFormatting sqref="AT32:AT33">
    <cfRule type="containsText" dxfId="279" priority="40" stopIfTrue="1" operator="containsText" text="NO ACEPTABLE">
      <formula>NOT(ISERROR(SEARCH("NO ACEPTABLE",AT32)))</formula>
    </cfRule>
    <cfRule type="containsText" dxfId="278" priority="41" stopIfTrue="1" operator="containsText" text="CONTROL">
      <formula>NOT(ISERROR(SEARCH("CONTROL",AT32)))</formula>
    </cfRule>
    <cfRule type="notContainsText" dxfId="277" priority="42" stopIfTrue="1" operator="notContains" text="CONTROL">
      <formula>ISERROR(SEARCH("CONTROL",AT32))</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VALORACIÓN!$C$5:$C$8</xm:f>
          </x14:formula1>
          <xm:sqref>N16:N18 AN16:AN18</xm:sqref>
        </x14:dataValidation>
        <x14:dataValidation type="list" allowBlank="1" showInputMessage="1" showErrorMessage="1" xr:uid="{00000000-0002-0000-0400-000001000000}">
          <x14:formula1>
            <xm:f>VALORACIÓN!$B$5:$B$8</xm:f>
          </x14:formula1>
          <xm:sqref>M16:M18 AM16:AM18</xm:sqref>
        </x14:dataValidation>
        <x14:dataValidation type="list" allowBlank="1" showInputMessage="1" showErrorMessage="1" xr:uid="{00000000-0002-0000-0400-000002000000}">
          <x14:formula1>
            <xm:f>VALORACIÓN!$D$5:$D$8</xm:f>
          </x14:formula1>
          <xm:sqref>Q16:Q18 AQ16:AQ18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30"/>
  <sheetViews>
    <sheetView topLeftCell="AK23" zoomScale="73" zoomScaleNormal="73" workbookViewId="0">
      <selection activeCell="A13" sqref="A13:AU30"/>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21.57031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1.5703125" style="1" customWidth="1"/>
    <col min="14" max="14" width="23.5703125" style="1" customWidth="1"/>
    <col min="15" max="15" width="37.5703125" style="1" customWidth="1"/>
    <col min="16" max="16" width="35.85546875" style="1" customWidth="1"/>
    <col min="17" max="17" width="26.42578125" style="1" customWidth="1"/>
    <col min="18" max="18" width="36.140625" style="1" customWidth="1"/>
    <col min="19" max="19" width="21.8554687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0.140625" style="1" customWidth="1"/>
    <col min="40" max="40" width="23" style="1" customWidth="1"/>
    <col min="41" max="41" width="34.42578125" style="1" customWidth="1"/>
    <col min="42" max="42" width="38.140625" style="1" customWidth="1"/>
    <col min="43" max="43" width="26.42578125" style="1" customWidth="1"/>
    <col min="44" max="44" width="35.28515625" style="1" customWidth="1"/>
    <col min="45" max="45" width="21.285156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83">
        <v>1</v>
      </c>
      <c r="B16" s="167" t="s">
        <v>181</v>
      </c>
      <c r="C16" s="174" t="s">
        <v>749</v>
      </c>
      <c r="D16" s="174" t="s">
        <v>750</v>
      </c>
      <c r="E16" s="176" t="s">
        <v>751</v>
      </c>
      <c r="F16" s="82" t="s">
        <v>219</v>
      </c>
      <c r="G16" s="114" t="s">
        <v>300</v>
      </c>
      <c r="H16" s="92" t="s">
        <v>753</v>
      </c>
      <c r="I16" s="92" t="s">
        <v>302</v>
      </c>
      <c r="J16" s="121" t="s">
        <v>600</v>
      </c>
      <c r="K16" s="121" t="s">
        <v>237</v>
      </c>
      <c r="L16" s="92" t="s">
        <v>237</v>
      </c>
      <c r="M16" s="92">
        <v>2</v>
      </c>
      <c r="N16" s="92">
        <v>1</v>
      </c>
      <c r="O16" s="92">
        <f t="shared" ref="O16:O22" si="0">+M16*N16</f>
        <v>2</v>
      </c>
      <c r="P16" s="81" t="str">
        <f t="shared" ref="P16:P30" si="1">IF(AND(O16&gt;=2,O16&lt;=4),"BAJO",IF(AND(O16&gt;=6,O16&lt;=8),"MEDIO",IF(AND(O16&gt;=10,O16&lt;=20),"ALTO",IF(AND(O16&gt;=24,O16&lt;=40),"MUY ALTO",""))))</f>
        <v>BAJO</v>
      </c>
      <c r="Q16" s="92">
        <v>25</v>
      </c>
      <c r="R16" s="92">
        <f t="shared" ref="R16:R22" si="2">+O16*Q16</f>
        <v>50</v>
      </c>
      <c r="S16" s="83" t="str">
        <f t="shared" ref="S16:S22" si="3">IF(AND(R16&gt;=10,R16&lt;=20),"IV",IF(AND(R16&gt;=40,R16&lt;=120),"III",IF(AND(R16&gt;=150,R16&lt;=500),"II",IF(AND(R16&gt;=600,R16&lt;=4000),"I",""))))</f>
        <v>III</v>
      </c>
      <c r="T16" s="81" t="str">
        <f t="shared" ref="T16:T30" si="4">IF(AND(S16&gt;="IV",S16&lt;="IV"),"ACEPTABLE",IF(AND(S16&gt;="III",S16&lt;="III"),"ACEPTABLE",IF(AND(S16&gt;="II",S16&lt;="II"),"ACEPTABLE CON CONTROL ESPECIFICO",IF(AND(S16&gt;="I",S16&lt;="I"),"NO ACEPTABLE",""))))</f>
        <v>ACEPTABLE</v>
      </c>
      <c r="U16" s="121">
        <v>15</v>
      </c>
      <c r="V16" s="121">
        <v>3</v>
      </c>
      <c r="W16" s="104"/>
      <c r="X16" s="121"/>
      <c r="Y16" s="121" t="s">
        <v>334</v>
      </c>
      <c r="Z16" s="104"/>
      <c r="AA16" s="104"/>
      <c r="AB16" s="104"/>
      <c r="AC16" s="109" t="s">
        <v>723</v>
      </c>
      <c r="AD16" s="104" t="s">
        <v>287</v>
      </c>
      <c r="AE16" s="104" t="s">
        <v>219</v>
      </c>
      <c r="AF16" s="104" t="s">
        <v>354</v>
      </c>
      <c r="AG16" s="104" t="s">
        <v>355</v>
      </c>
      <c r="AH16" s="104"/>
      <c r="AI16" s="104"/>
      <c r="AJ16" s="104"/>
      <c r="AK16" s="104" t="s">
        <v>690</v>
      </c>
      <c r="AL16" s="104"/>
      <c r="AM16" s="104">
        <v>2</v>
      </c>
      <c r="AN16" s="104">
        <v>2</v>
      </c>
      <c r="AO16" s="104">
        <f t="shared" ref="AO16:AO30" si="5">+AM16*AN16</f>
        <v>4</v>
      </c>
      <c r="AP16" s="104" t="str">
        <f t="shared" ref="AP16:AP30" si="6">IF(AND(AO16&gt;=2,AO16&lt;=4),"BAJO",IF(AND(AO16&gt;=6,AO16&lt;=8),"MEDIO",IF(AND(AO16&gt;=10,AO16&lt;=20),"ALTO",IF(AND(AO16&gt;=24,AO16&lt;=40),"MUY ALTO",""))))</f>
        <v>BAJO</v>
      </c>
      <c r="AQ16" s="104">
        <v>60</v>
      </c>
      <c r="AR16" s="104">
        <f t="shared" ref="AR16:AR30" si="7">+AO16*AQ16</f>
        <v>240</v>
      </c>
      <c r="AS16" s="78" t="str">
        <f t="shared" ref="AS16:AS30" si="8">IF(AND(AR16&gt;=10,AR16&lt;=20),"IV",IF(AND(AR16&gt;=40,AR16&lt;=120),"III",IF(AND(AR16&gt;=150,AR16&lt;=500),"II",IF(AND(AR16&gt;=600,AR16&lt;=4000),"I",""))))</f>
        <v>II</v>
      </c>
      <c r="AT16" s="119" t="str">
        <f t="shared" ref="AT16:AT30" si="9">IF(AND(AS16&gt;="IV",AS16&lt;="IV"),"ACEPTABLE",IF(AND(AS16&gt;="III",AS16&lt;="III"),"ACEPTABLE",IF(AND(AS16&gt;="II",AS16&lt;="II"),"ACEPTABLE CON CONTROL ESPECIFICO",IF(AND(AS16&gt;="I",AS16&lt;="I"),"NO ACEPTABLE",""))))</f>
        <v>ACEPTABLE CON CONTROL ESPECIFICO</v>
      </c>
      <c r="AU16" s="108" t="s">
        <v>724</v>
      </c>
    </row>
    <row r="17" spans="1:47" ht="83.25" customHeight="1" x14ac:dyDescent="0.25">
      <c r="A17" s="83">
        <v>2</v>
      </c>
      <c r="B17" s="168"/>
      <c r="C17" s="174"/>
      <c r="D17" s="168"/>
      <c r="E17" s="176"/>
      <c r="F17" s="89" t="s">
        <v>219</v>
      </c>
      <c r="G17" s="84" t="s">
        <v>220</v>
      </c>
      <c r="H17" s="85" t="s">
        <v>754</v>
      </c>
      <c r="I17" s="85" t="s">
        <v>235</v>
      </c>
      <c r="J17" s="86" t="s">
        <v>236</v>
      </c>
      <c r="K17" s="86" t="s">
        <v>237</v>
      </c>
      <c r="L17" s="85" t="s">
        <v>717</v>
      </c>
      <c r="M17" s="85">
        <v>2</v>
      </c>
      <c r="N17" s="85">
        <v>2</v>
      </c>
      <c r="O17" s="85">
        <f t="shared" si="0"/>
        <v>4</v>
      </c>
      <c r="P17" s="81" t="str">
        <f t="shared" si="1"/>
        <v>BAJO</v>
      </c>
      <c r="Q17" s="85">
        <v>60</v>
      </c>
      <c r="R17" s="85">
        <f t="shared" si="2"/>
        <v>240</v>
      </c>
      <c r="S17" s="87" t="str">
        <f t="shared" si="3"/>
        <v>II</v>
      </c>
      <c r="T17" s="81" t="str">
        <f t="shared" si="4"/>
        <v>ACEPTABLE CON CONTROL ESPECIFICO</v>
      </c>
      <c r="U17" s="121">
        <v>15</v>
      </c>
      <c r="V17" s="86">
        <v>1</v>
      </c>
      <c r="W17" s="104"/>
      <c r="X17" s="86" t="s">
        <v>696</v>
      </c>
      <c r="Y17" s="104" t="s">
        <v>697</v>
      </c>
      <c r="Z17" s="104"/>
      <c r="AA17" s="104"/>
      <c r="AB17" s="104"/>
      <c r="AC17" s="104" t="s">
        <v>678</v>
      </c>
      <c r="AD17" s="104" t="s">
        <v>229</v>
      </c>
      <c r="AE17" s="104" t="s">
        <v>219</v>
      </c>
      <c r="AF17" s="104" t="s">
        <v>354</v>
      </c>
      <c r="AG17" s="104" t="s">
        <v>229</v>
      </c>
      <c r="AH17" s="104"/>
      <c r="AI17" s="104"/>
      <c r="AJ17" s="104"/>
      <c r="AK17" s="104" t="s">
        <v>725</v>
      </c>
      <c r="AL17" s="104"/>
      <c r="AM17" s="104">
        <v>2</v>
      </c>
      <c r="AN17" s="104">
        <v>2</v>
      </c>
      <c r="AO17" s="104">
        <f t="shared" si="5"/>
        <v>4</v>
      </c>
      <c r="AP17" s="104" t="str">
        <f t="shared" si="6"/>
        <v>BAJO</v>
      </c>
      <c r="AQ17" s="104">
        <v>60</v>
      </c>
      <c r="AR17" s="104">
        <f t="shared" si="7"/>
        <v>240</v>
      </c>
      <c r="AS17" s="78" t="str">
        <f t="shared" si="8"/>
        <v>II</v>
      </c>
      <c r="AT17" s="119" t="str">
        <f t="shared" si="9"/>
        <v>ACEPTABLE CON CONTROL ESPECIFICO</v>
      </c>
      <c r="AU17" s="108" t="s">
        <v>233</v>
      </c>
    </row>
    <row r="18" spans="1:47" ht="83.25" customHeight="1" x14ac:dyDescent="0.25">
      <c r="A18" s="83">
        <v>3</v>
      </c>
      <c r="B18" s="168"/>
      <c r="C18" s="174"/>
      <c r="D18" s="168"/>
      <c r="E18" s="176"/>
      <c r="F18" s="89" t="s">
        <v>219</v>
      </c>
      <c r="G18" s="122" t="s">
        <v>220</v>
      </c>
      <c r="H18" s="85" t="s">
        <v>755</v>
      </c>
      <c r="I18" s="85" t="s">
        <v>235</v>
      </c>
      <c r="J18" s="86" t="s">
        <v>236</v>
      </c>
      <c r="K18" s="86" t="s">
        <v>237</v>
      </c>
      <c r="L18" s="85" t="s">
        <v>717</v>
      </c>
      <c r="M18" s="85">
        <v>2</v>
      </c>
      <c r="N18" s="85">
        <v>2</v>
      </c>
      <c r="O18" s="85">
        <f t="shared" si="0"/>
        <v>4</v>
      </c>
      <c r="P18" s="81" t="str">
        <f t="shared" si="1"/>
        <v>BAJO</v>
      </c>
      <c r="Q18" s="85">
        <v>60</v>
      </c>
      <c r="R18" s="85">
        <f t="shared" si="2"/>
        <v>240</v>
      </c>
      <c r="S18" s="87" t="str">
        <f t="shared" si="3"/>
        <v>II</v>
      </c>
      <c r="T18" s="81" t="str">
        <f t="shared" si="4"/>
        <v>ACEPTABLE CON CONTROL ESPECIFICO</v>
      </c>
      <c r="U18" s="121">
        <v>15</v>
      </c>
      <c r="V18" s="86">
        <v>1</v>
      </c>
      <c r="W18" s="104"/>
      <c r="X18" s="86" t="s">
        <v>696</v>
      </c>
      <c r="Y18" s="104" t="s">
        <v>697</v>
      </c>
      <c r="Z18" s="104"/>
      <c r="AA18" s="104"/>
      <c r="AB18" s="104"/>
      <c r="AC18" s="104" t="s">
        <v>726</v>
      </c>
      <c r="AD18" s="104" t="s">
        <v>229</v>
      </c>
      <c r="AE18" s="104" t="s">
        <v>219</v>
      </c>
      <c r="AF18" s="104" t="s">
        <v>727</v>
      </c>
      <c r="AG18" s="104" t="s">
        <v>229</v>
      </c>
      <c r="AH18" s="104"/>
      <c r="AI18" s="104"/>
      <c r="AJ18" s="104"/>
      <c r="AK18" s="104" t="s">
        <v>725</v>
      </c>
      <c r="AL18" s="104"/>
      <c r="AM18" s="104">
        <v>2</v>
      </c>
      <c r="AN18" s="104">
        <v>2</v>
      </c>
      <c r="AO18" s="104">
        <f t="shared" si="5"/>
        <v>4</v>
      </c>
      <c r="AP18" s="104" t="str">
        <f t="shared" si="6"/>
        <v>BAJO</v>
      </c>
      <c r="AQ18" s="104">
        <v>60</v>
      </c>
      <c r="AR18" s="104">
        <f t="shared" si="7"/>
        <v>240</v>
      </c>
      <c r="AS18" s="78" t="str">
        <f t="shared" si="8"/>
        <v>II</v>
      </c>
      <c r="AT18" s="119" t="str">
        <f t="shared" si="9"/>
        <v>ACEPTABLE CON CONTROL ESPECIFICO</v>
      </c>
      <c r="AU18" s="108" t="s">
        <v>233</v>
      </c>
    </row>
    <row r="19" spans="1:47" ht="135" x14ac:dyDescent="0.25">
      <c r="A19" s="83">
        <v>4</v>
      </c>
      <c r="B19" s="168"/>
      <c r="C19" s="174"/>
      <c r="D19" s="168"/>
      <c r="E19" s="175" t="s">
        <v>752</v>
      </c>
      <c r="F19" s="82" t="s">
        <v>219</v>
      </c>
      <c r="G19" s="120" t="s">
        <v>475</v>
      </c>
      <c r="H19" s="92" t="s">
        <v>595</v>
      </c>
      <c r="I19" s="92" t="s">
        <v>596</v>
      </c>
      <c r="J19" s="121" t="s">
        <v>237</v>
      </c>
      <c r="K19" s="121" t="s">
        <v>237</v>
      </c>
      <c r="L19" s="121" t="s">
        <v>710</v>
      </c>
      <c r="M19" s="92">
        <v>6</v>
      </c>
      <c r="N19" s="92">
        <v>1</v>
      </c>
      <c r="O19" s="92">
        <f t="shared" si="0"/>
        <v>6</v>
      </c>
      <c r="P19" s="81" t="str">
        <f t="shared" si="1"/>
        <v>MEDIO</v>
      </c>
      <c r="Q19" s="92">
        <v>25</v>
      </c>
      <c r="R19" s="92">
        <f t="shared" si="2"/>
        <v>150</v>
      </c>
      <c r="S19" s="83" t="str">
        <f t="shared" si="3"/>
        <v>II</v>
      </c>
      <c r="T19" s="81" t="str">
        <f t="shared" si="4"/>
        <v>ACEPTABLE CON CONTROL ESPECIFICO</v>
      </c>
      <c r="U19" s="121">
        <v>15</v>
      </c>
      <c r="V19" s="121">
        <v>8</v>
      </c>
      <c r="W19" s="104"/>
      <c r="X19" s="121" t="s">
        <v>637</v>
      </c>
      <c r="Y19" s="121" t="s">
        <v>637</v>
      </c>
      <c r="Z19" s="104" t="s">
        <v>229</v>
      </c>
      <c r="AA19" s="104" t="s">
        <v>229</v>
      </c>
      <c r="AB19" s="104" t="s">
        <v>229</v>
      </c>
      <c r="AC19" s="104" t="s">
        <v>728</v>
      </c>
      <c r="AD19" s="104" t="s">
        <v>287</v>
      </c>
      <c r="AE19" s="104" t="s">
        <v>219</v>
      </c>
      <c r="AF19" s="104" t="s">
        <v>288</v>
      </c>
      <c r="AG19" s="104" t="s">
        <v>729</v>
      </c>
      <c r="AH19" s="104"/>
      <c r="AI19" s="104"/>
      <c r="AJ19" s="104"/>
      <c r="AK19" s="104" t="s">
        <v>675</v>
      </c>
      <c r="AL19" s="104"/>
      <c r="AM19" s="104">
        <v>6</v>
      </c>
      <c r="AN19" s="104">
        <v>1</v>
      </c>
      <c r="AO19" s="104">
        <f t="shared" si="5"/>
        <v>6</v>
      </c>
      <c r="AP19" s="104" t="str">
        <f t="shared" si="6"/>
        <v>MEDIO</v>
      </c>
      <c r="AQ19" s="104">
        <v>25</v>
      </c>
      <c r="AR19" s="104">
        <f t="shared" si="7"/>
        <v>150</v>
      </c>
      <c r="AS19" s="78" t="str">
        <f t="shared" si="8"/>
        <v>II</v>
      </c>
      <c r="AT19" s="119" t="str">
        <f t="shared" si="9"/>
        <v>ACEPTABLE CON CONTROL ESPECIFICO</v>
      </c>
      <c r="AU19" s="108" t="s">
        <v>233</v>
      </c>
    </row>
    <row r="20" spans="1:47" ht="120" x14ac:dyDescent="0.25">
      <c r="A20" s="83">
        <v>5</v>
      </c>
      <c r="B20" s="168"/>
      <c r="C20" s="174"/>
      <c r="D20" s="168"/>
      <c r="E20" s="175"/>
      <c r="F20" s="88" t="s">
        <v>219</v>
      </c>
      <c r="G20" s="123" t="s">
        <v>300</v>
      </c>
      <c r="H20" s="121" t="s">
        <v>598</v>
      </c>
      <c r="I20" s="121" t="s">
        <v>302</v>
      </c>
      <c r="J20" s="121" t="s">
        <v>237</v>
      </c>
      <c r="K20" s="121" t="s">
        <v>237</v>
      </c>
      <c r="L20" s="121" t="s">
        <v>237</v>
      </c>
      <c r="M20" s="121">
        <v>6</v>
      </c>
      <c r="N20" s="121">
        <v>1</v>
      </c>
      <c r="O20" s="121">
        <f t="shared" si="0"/>
        <v>6</v>
      </c>
      <c r="P20" s="81" t="str">
        <f t="shared" si="1"/>
        <v>MEDIO</v>
      </c>
      <c r="Q20" s="121">
        <v>60</v>
      </c>
      <c r="R20" s="121">
        <f t="shared" si="2"/>
        <v>360</v>
      </c>
      <c r="S20" s="124" t="str">
        <f t="shared" si="3"/>
        <v>II</v>
      </c>
      <c r="T20" s="81" t="str">
        <f t="shared" si="4"/>
        <v>ACEPTABLE CON CONTROL ESPECIFICO</v>
      </c>
      <c r="U20" s="121">
        <v>15</v>
      </c>
      <c r="V20" s="121">
        <v>8</v>
      </c>
      <c r="W20" s="104"/>
      <c r="X20" s="121" t="s">
        <v>305</v>
      </c>
      <c r="Y20" s="121" t="s">
        <v>305</v>
      </c>
      <c r="Z20" s="104" t="s">
        <v>229</v>
      </c>
      <c r="AA20" s="104" t="s">
        <v>229</v>
      </c>
      <c r="AB20" s="104" t="s">
        <v>229</v>
      </c>
      <c r="AC20" s="104" t="s">
        <v>674</v>
      </c>
      <c r="AD20" s="104" t="s">
        <v>287</v>
      </c>
      <c r="AE20" s="104" t="s">
        <v>219</v>
      </c>
      <c r="AF20" s="104" t="s">
        <v>288</v>
      </c>
      <c r="AG20" s="104" t="s">
        <v>729</v>
      </c>
      <c r="AH20" s="104"/>
      <c r="AI20" s="104"/>
      <c r="AJ20" s="104"/>
      <c r="AK20" s="104" t="s">
        <v>675</v>
      </c>
      <c r="AL20" s="104"/>
      <c r="AM20" s="104">
        <v>6</v>
      </c>
      <c r="AN20" s="104">
        <v>1</v>
      </c>
      <c r="AO20" s="104">
        <f t="shared" si="5"/>
        <v>6</v>
      </c>
      <c r="AP20" s="104" t="str">
        <f t="shared" si="6"/>
        <v>MEDIO</v>
      </c>
      <c r="AQ20" s="104">
        <v>25</v>
      </c>
      <c r="AR20" s="104">
        <f t="shared" si="7"/>
        <v>150</v>
      </c>
      <c r="AS20" s="78" t="str">
        <f t="shared" si="8"/>
        <v>II</v>
      </c>
      <c r="AT20" s="119" t="str">
        <f t="shared" si="9"/>
        <v>ACEPTABLE CON CONTROL ESPECIFICO</v>
      </c>
      <c r="AU20" s="108" t="s">
        <v>233</v>
      </c>
    </row>
    <row r="21" spans="1:47" ht="120" x14ac:dyDescent="0.25">
      <c r="A21" s="83">
        <v>6</v>
      </c>
      <c r="B21" s="168"/>
      <c r="C21" s="174"/>
      <c r="D21" s="168"/>
      <c r="E21" s="175"/>
      <c r="F21" s="82" t="s">
        <v>219</v>
      </c>
      <c r="G21" s="120" t="s">
        <v>300</v>
      </c>
      <c r="H21" s="92" t="s">
        <v>756</v>
      </c>
      <c r="I21" s="92" t="s">
        <v>302</v>
      </c>
      <c r="J21" s="121" t="s">
        <v>237</v>
      </c>
      <c r="K21" s="121" t="s">
        <v>237</v>
      </c>
      <c r="L21" s="121" t="s">
        <v>757</v>
      </c>
      <c r="M21" s="92">
        <v>2</v>
      </c>
      <c r="N21" s="92">
        <v>2</v>
      </c>
      <c r="O21" s="92">
        <f t="shared" si="0"/>
        <v>4</v>
      </c>
      <c r="P21" s="81" t="str">
        <f t="shared" si="1"/>
        <v>BAJO</v>
      </c>
      <c r="Q21" s="92">
        <v>60</v>
      </c>
      <c r="R21" s="92">
        <f t="shared" si="2"/>
        <v>240</v>
      </c>
      <c r="S21" s="83" t="str">
        <f t="shared" si="3"/>
        <v>II</v>
      </c>
      <c r="T21" s="81" t="str">
        <f t="shared" si="4"/>
        <v>ACEPTABLE CON CONTROL ESPECIFICO</v>
      </c>
      <c r="U21" s="121">
        <v>15</v>
      </c>
      <c r="V21" s="121">
        <v>1</v>
      </c>
      <c r="W21" s="104"/>
      <c r="X21" s="121" t="s">
        <v>352</v>
      </c>
      <c r="Y21" s="121" t="s">
        <v>352</v>
      </c>
      <c r="Z21" s="104"/>
      <c r="AA21" s="104"/>
      <c r="AB21" s="104"/>
      <c r="AC21" s="104" t="s">
        <v>730</v>
      </c>
      <c r="AD21" s="104" t="s">
        <v>287</v>
      </c>
      <c r="AE21" s="104" t="s">
        <v>219</v>
      </c>
      <c r="AF21" s="104" t="s">
        <v>677</v>
      </c>
      <c r="AG21" s="104" t="s">
        <v>731</v>
      </c>
      <c r="AH21" s="104"/>
      <c r="AI21" s="104"/>
      <c r="AJ21" s="104"/>
      <c r="AK21" s="104" t="s">
        <v>732</v>
      </c>
      <c r="AL21" s="104"/>
      <c r="AM21" s="104">
        <v>2</v>
      </c>
      <c r="AN21" s="104">
        <v>1</v>
      </c>
      <c r="AO21" s="104">
        <f t="shared" si="5"/>
        <v>2</v>
      </c>
      <c r="AP21" s="104" t="str">
        <f t="shared" si="6"/>
        <v>BAJO</v>
      </c>
      <c r="AQ21" s="104">
        <v>60</v>
      </c>
      <c r="AR21" s="104">
        <f t="shared" si="7"/>
        <v>120</v>
      </c>
      <c r="AS21" s="78" t="str">
        <f t="shared" si="8"/>
        <v>III</v>
      </c>
      <c r="AT21" s="81" t="str">
        <f t="shared" si="9"/>
        <v>ACEPTABLE</v>
      </c>
      <c r="AU21" s="108" t="s">
        <v>233</v>
      </c>
    </row>
    <row r="22" spans="1:47" ht="150" customHeight="1" x14ac:dyDescent="0.25">
      <c r="A22" s="83">
        <v>7</v>
      </c>
      <c r="B22" s="168"/>
      <c r="C22" s="174"/>
      <c r="D22" s="168"/>
      <c r="E22" s="175"/>
      <c r="F22" s="82" t="s">
        <v>219</v>
      </c>
      <c r="G22" s="120" t="s">
        <v>300</v>
      </c>
      <c r="H22" s="92" t="s">
        <v>758</v>
      </c>
      <c r="I22" s="92" t="s">
        <v>302</v>
      </c>
      <c r="J22" s="121" t="s">
        <v>759</v>
      </c>
      <c r="K22" s="121" t="s">
        <v>237</v>
      </c>
      <c r="L22" s="92" t="s">
        <v>237</v>
      </c>
      <c r="M22" s="92">
        <v>6</v>
      </c>
      <c r="N22" s="92">
        <v>2</v>
      </c>
      <c r="O22" s="92">
        <f t="shared" si="0"/>
        <v>12</v>
      </c>
      <c r="P22" s="81" t="str">
        <f t="shared" si="1"/>
        <v>ALTO</v>
      </c>
      <c r="Q22" s="92">
        <v>25</v>
      </c>
      <c r="R22" s="92">
        <f t="shared" si="2"/>
        <v>300</v>
      </c>
      <c r="S22" s="83" t="str">
        <f t="shared" si="3"/>
        <v>II</v>
      </c>
      <c r="T22" s="81" t="str">
        <f t="shared" si="4"/>
        <v>ACEPTABLE CON CONTROL ESPECIFICO</v>
      </c>
      <c r="U22" s="121">
        <v>15</v>
      </c>
      <c r="V22" s="121">
        <v>3</v>
      </c>
      <c r="W22" s="104"/>
      <c r="X22" s="121" t="s">
        <v>766</v>
      </c>
      <c r="Y22" s="121"/>
      <c r="Z22" s="92"/>
      <c r="AA22" s="92"/>
      <c r="AB22" s="92"/>
      <c r="AC22" s="121" t="s">
        <v>733</v>
      </c>
      <c r="AD22" s="92" t="s">
        <v>287</v>
      </c>
      <c r="AE22" s="92" t="s">
        <v>219</v>
      </c>
      <c r="AF22" s="92" t="s">
        <v>658</v>
      </c>
      <c r="AG22" s="92"/>
      <c r="AH22" s="92"/>
      <c r="AI22" s="92"/>
      <c r="AJ22" s="92"/>
      <c r="AK22" s="92" t="s">
        <v>734</v>
      </c>
      <c r="AL22" s="92"/>
      <c r="AM22" s="92">
        <v>2</v>
      </c>
      <c r="AN22" s="92">
        <v>1</v>
      </c>
      <c r="AO22" s="92">
        <f t="shared" si="5"/>
        <v>2</v>
      </c>
      <c r="AP22" s="81" t="str">
        <f t="shared" si="6"/>
        <v>BAJO</v>
      </c>
      <c r="AQ22" s="92">
        <v>25</v>
      </c>
      <c r="AR22" s="92">
        <f t="shared" si="7"/>
        <v>50</v>
      </c>
      <c r="AS22" s="83" t="str">
        <f t="shared" si="8"/>
        <v>III</v>
      </c>
      <c r="AT22" s="81" t="str">
        <f t="shared" si="9"/>
        <v>ACEPTABLE</v>
      </c>
      <c r="AU22" s="116" t="s">
        <v>735</v>
      </c>
    </row>
    <row r="23" spans="1:47" ht="240" x14ac:dyDescent="0.25">
      <c r="A23" s="83">
        <v>8</v>
      </c>
      <c r="B23" s="168"/>
      <c r="C23" s="174"/>
      <c r="D23" s="168"/>
      <c r="E23" s="175"/>
      <c r="F23" s="89" t="s">
        <v>219</v>
      </c>
      <c r="G23" s="122" t="s">
        <v>278</v>
      </c>
      <c r="H23" s="85" t="s">
        <v>708</v>
      </c>
      <c r="I23" s="85" t="s">
        <v>523</v>
      </c>
      <c r="J23" s="85" t="s">
        <v>237</v>
      </c>
      <c r="K23" s="85" t="s">
        <v>237</v>
      </c>
      <c r="L23" s="85" t="s">
        <v>760</v>
      </c>
      <c r="M23" s="85">
        <v>2</v>
      </c>
      <c r="N23" s="85">
        <v>3</v>
      </c>
      <c r="O23" s="85">
        <f>+M23*N23</f>
        <v>6</v>
      </c>
      <c r="P23" s="81" t="str">
        <f t="shared" si="1"/>
        <v>MEDIO</v>
      </c>
      <c r="Q23" s="85">
        <v>10</v>
      </c>
      <c r="R23" s="85">
        <f>+O23*Q23</f>
        <v>60</v>
      </c>
      <c r="S23" s="87" t="str">
        <f>IF(AND(R23&gt;=10,R23&lt;=20),"IV",IF(AND(R23&gt;=40,R23&lt;=120),"III",IF(AND(R23&gt;=150,R23&lt;=500),"II",IF(AND(R23&gt;=600,R23&lt;=4000),"I",""))))</f>
        <v>III</v>
      </c>
      <c r="T23" s="81" t="str">
        <f t="shared" si="4"/>
        <v>ACEPTABLE</v>
      </c>
      <c r="U23" s="121">
        <v>15</v>
      </c>
      <c r="V23" s="86">
        <v>1</v>
      </c>
      <c r="W23" s="104"/>
      <c r="X23" s="86" t="s">
        <v>638</v>
      </c>
      <c r="Y23" s="104"/>
      <c r="Z23" s="104" t="s">
        <v>229</v>
      </c>
      <c r="AA23" s="104" t="s">
        <v>229</v>
      </c>
      <c r="AB23" s="104" t="s">
        <v>229</v>
      </c>
      <c r="AC23" s="104" t="s">
        <v>736</v>
      </c>
      <c r="AD23" s="104" t="s">
        <v>229</v>
      </c>
      <c r="AE23" s="104" t="s">
        <v>219</v>
      </c>
      <c r="AF23" s="104" t="s">
        <v>268</v>
      </c>
      <c r="AG23" s="104" t="s">
        <v>447</v>
      </c>
      <c r="AH23" s="104"/>
      <c r="AI23" s="104"/>
      <c r="AJ23" s="104"/>
      <c r="AK23" s="104" t="s">
        <v>737</v>
      </c>
      <c r="AL23" s="104"/>
      <c r="AM23" s="104">
        <v>4</v>
      </c>
      <c r="AN23" s="104">
        <v>2</v>
      </c>
      <c r="AO23" s="104">
        <f t="shared" si="5"/>
        <v>8</v>
      </c>
      <c r="AP23" s="104" t="str">
        <f t="shared" si="6"/>
        <v>MEDIO</v>
      </c>
      <c r="AQ23" s="104">
        <v>60</v>
      </c>
      <c r="AR23" s="104">
        <f t="shared" si="7"/>
        <v>480</v>
      </c>
      <c r="AS23" s="78" t="str">
        <f t="shared" si="8"/>
        <v>II</v>
      </c>
      <c r="AT23" s="119" t="str">
        <f t="shared" si="9"/>
        <v>ACEPTABLE CON CONTROL ESPECIFICO</v>
      </c>
      <c r="AU23" s="108" t="s">
        <v>738</v>
      </c>
    </row>
    <row r="24" spans="1:47" ht="409.5" x14ac:dyDescent="0.25">
      <c r="A24" s="83">
        <v>9</v>
      </c>
      <c r="B24" s="168"/>
      <c r="C24" s="174"/>
      <c r="D24" s="168"/>
      <c r="E24" s="175"/>
      <c r="F24" s="82" t="s">
        <v>219</v>
      </c>
      <c r="G24" s="120" t="s">
        <v>482</v>
      </c>
      <c r="H24" s="92" t="s">
        <v>761</v>
      </c>
      <c r="I24" s="92" t="s">
        <v>235</v>
      </c>
      <c r="J24" s="92" t="s">
        <v>762</v>
      </c>
      <c r="K24" s="92" t="s">
        <v>237</v>
      </c>
      <c r="L24" s="92" t="s">
        <v>763</v>
      </c>
      <c r="M24" s="92">
        <v>6</v>
      </c>
      <c r="N24" s="92">
        <v>2</v>
      </c>
      <c r="O24" s="92">
        <f t="shared" ref="O24:O30" si="10">+M24*N24</f>
        <v>12</v>
      </c>
      <c r="P24" s="81" t="str">
        <f t="shared" si="1"/>
        <v>ALTO</v>
      </c>
      <c r="Q24" s="92">
        <v>25</v>
      </c>
      <c r="R24" s="92">
        <f t="shared" ref="R24:R30" si="11">+O24*Q24</f>
        <v>300</v>
      </c>
      <c r="S24" s="83" t="str">
        <f t="shared" ref="S24:S30" si="12">IF(AND(R24&gt;=10,R24&lt;=20),"IV",IF(AND(R24&gt;=40,R24&lt;=120),"III",IF(AND(R24&gt;=150,R24&lt;=500),"II",IF(AND(R24&gt;=600,R24&lt;=4000),"I",""))))</f>
        <v>II</v>
      </c>
      <c r="T24" s="81" t="str">
        <f t="shared" si="4"/>
        <v>ACEPTABLE CON CONTROL ESPECIFICO</v>
      </c>
      <c r="U24" s="121">
        <v>15</v>
      </c>
      <c r="V24" s="121">
        <v>3</v>
      </c>
      <c r="W24" s="104"/>
      <c r="X24" s="121"/>
      <c r="Y24" s="121" t="s">
        <v>639</v>
      </c>
      <c r="Z24" s="104" t="s">
        <v>229</v>
      </c>
      <c r="AA24" s="104" t="s">
        <v>229</v>
      </c>
      <c r="AB24" s="104" t="s">
        <v>229</v>
      </c>
      <c r="AC24" s="104" t="s">
        <v>561</v>
      </c>
      <c r="AD24" s="104" t="s">
        <v>229</v>
      </c>
      <c r="AE24" s="104" t="s">
        <v>219</v>
      </c>
      <c r="AF24" s="104" t="s">
        <v>268</v>
      </c>
      <c r="AG24" s="104" t="s">
        <v>739</v>
      </c>
      <c r="AH24" s="104"/>
      <c r="AI24" s="104"/>
      <c r="AJ24" s="104"/>
      <c r="AK24" s="104" t="s">
        <v>740</v>
      </c>
      <c r="AL24" s="104"/>
      <c r="AM24" s="104">
        <v>2</v>
      </c>
      <c r="AN24" s="104">
        <v>4</v>
      </c>
      <c r="AO24" s="104">
        <f t="shared" si="5"/>
        <v>8</v>
      </c>
      <c r="AP24" s="104" t="str">
        <f t="shared" si="6"/>
        <v>MEDIO</v>
      </c>
      <c r="AQ24" s="104">
        <v>60</v>
      </c>
      <c r="AR24" s="104">
        <f t="shared" si="7"/>
        <v>480</v>
      </c>
      <c r="AS24" s="78" t="str">
        <f t="shared" si="8"/>
        <v>II</v>
      </c>
      <c r="AT24" s="119" t="str">
        <f t="shared" si="9"/>
        <v>ACEPTABLE CON CONTROL ESPECIFICO</v>
      </c>
      <c r="AU24" s="108" t="s">
        <v>741</v>
      </c>
    </row>
    <row r="25" spans="1:47" ht="315" x14ac:dyDescent="0.25">
      <c r="A25" s="83">
        <v>10</v>
      </c>
      <c r="B25" s="168"/>
      <c r="C25" s="174"/>
      <c r="D25" s="168"/>
      <c r="E25" s="175"/>
      <c r="F25" s="89" t="s">
        <v>219</v>
      </c>
      <c r="G25" s="122" t="s">
        <v>263</v>
      </c>
      <c r="H25" s="85" t="s">
        <v>764</v>
      </c>
      <c r="I25" s="85" t="s">
        <v>251</v>
      </c>
      <c r="J25" s="86" t="s">
        <v>237</v>
      </c>
      <c r="K25" s="86" t="s">
        <v>237</v>
      </c>
      <c r="L25" s="86" t="s">
        <v>765</v>
      </c>
      <c r="M25" s="85">
        <v>2</v>
      </c>
      <c r="N25" s="85">
        <v>4</v>
      </c>
      <c r="O25" s="85">
        <f t="shared" si="10"/>
        <v>8</v>
      </c>
      <c r="P25" s="81" t="str">
        <f t="shared" si="1"/>
        <v>MEDIO</v>
      </c>
      <c r="Q25" s="85">
        <v>60</v>
      </c>
      <c r="R25" s="85">
        <f t="shared" si="11"/>
        <v>480</v>
      </c>
      <c r="S25" s="87" t="str">
        <f t="shared" si="12"/>
        <v>II</v>
      </c>
      <c r="T25" s="81" t="str">
        <f t="shared" si="4"/>
        <v>ACEPTABLE CON CONTROL ESPECIFICO</v>
      </c>
      <c r="U25" s="121">
        <v>15</v>
      </c>
      <c r="V25" s="86">
        <v>8</v>
      </c>
      <c r="W25" s="104"/>
      <c r="X25" s="86"/>
      <c r="Y25" s="86" t="s">
        <v>266</v>
      </c>
      <c r="Z25" s="104" t="s">
        <v>229</v>
      </c>
      <c r="AA25" s="104" t="s">
        <v>229</v>
      </c>
      <c r="AB25" s="104" t="s">
        <v>229</v>
      </c>
      <c r="AC25" s="104" t="s">
        <v>742</v>
      </c>
      <c r="AD25" s="104" t="s">
        <v>229</v>
      </c>
      <c r="AE25" s="104" t="s">
        <v>219</v>
      </c>
      <c r="AF25" s="104" t="s">
        <v>296</v>
      </c>
      <c r="AG25" s="104" t="s">
        <v>297</v>
      </c>
      <c r="AH25" s="104"/>
      <c r="AI25" s="104"/>
      <c r="AJ25" s="104"/>
      <c r="AK25" s="104" t="s">
        <v>743</v>
      </c>
      <c r="AL25" s="104"/>
      <c r="AM25" s="104">
        <v>2</v>
      </c>
      <c r="AN25" s="104">
        <v>1</v>
      </c>
      <c r="AO25" s="104">
        <f t="shared" si="5"/>
        <v>2</v>
      </c>
      <c r="AP25" s="104" t="str">
        <f t="shared" si="6"/>
        <v>BAJO</v>
      </c>
      <c r="AQ25" s="104">
        <v>60</v>
      </c>
      <c r="AR25" s="104">
        <f t="shared" si="7"/>
        <v>120</v>
      </c>
      <c r="AS25" s="78" t="str">
        <f t="shared" si="8"/>
        <v>III</v>
      </c>
      <c r="AT25" s="81" t="str">
        <f t="shared" si="9"/>
        <v>ACEPTABLE</v>
      </c>
      <c r="AU25" s="108" t="s">
        <v>233</v>
      </c>
    </row>
    <row r="26" spans="1:47" ht="120" x14ac:dyDescent="0.25">
      <c r="A26" s="83">
        <v>12</v>
      </c>
      <c r="B26" s="168"/>
      <c r="C26" s="174"/>
      <c r="D26" s="168"/>
      <c r="E26" s="175"/>
      <c r="F26" s="89" t="s">
        <v>219</v>
      </c>
      <c r="G26" s="122" t="s">
        <v>435</v>
      </c>
      <c r="H26" s="85" t="s">
        <v>539</v>
      </c>
      <c r="I26" s="85" t="s">
        <v>302</v>
      </c>
      <c r="J26" s="86" t="s">
        <v>237</v>
      </c>
      <c r="K26" s="92" t="s">
        <v>635</v>
      </c>
      <c r="L26" s="86" t="s">
        <v>721</v>
      </c>
      <c r="M26" s="85">
        <v>2</v>
      </c>
      <c r="N26" s="85">
        <v>2</v>
      </c>
      <c r="O26" s="85">
        <f t="shared" si="10"/>
        <v>4</v>
      </c>
      <c r="P26" s="81" t="str">
        <f t="shared" si="1"/>
        <v>BAJO</v>
      </c>
      <c r="Q26" s="85">
        <v>60</v>
      </c>
      <c r="R26" s="85">
        <f t="shared" si="11"/>
        <v>240</v>
      </c>
      <c r="S26" s="87" t="str">
        <f t="shared" si="12"/>
        <v>II</v>
      </c>
      <c r="T26" s="81" t="str">
        <f t="shared" si="4"/>
        <v>ACEPTABLE CON CONTROL ESPECIFICO</v>
      </c>
      <c r="U26" s="121">
        <v>15</v>
      </c>
      <c r="V26" s="86">
        <v>8</v>
      </c>
      <c r="W26" s="104"/>
      <c r="X26" s="86"/>
      <c r="Y26" s="86" t="s">
        <v>352</v>
      </c>
      <c r="Z26" s="104"/>
      <c r="AA26" s="104"/>
      <c r="AB26" s="104" t="s">
        <v>389</v>
      </c>
      <c r="AC26" s="104" t="s">
        <v>744</v>
      </c>
      <c r="AD26" s="104" t="s">
        <v>229</v>
      </c>
      <c r="AE26" s="104" t="s">
        <v>219</v>
      </c>
      <c r="AF26" s="104" t="s">
        <v>391</v>
      </c>
      <c r="AG26" s="104" t="s">
        <v>308</v>
      </c>
      <c r="AH26" s="104"/>
      <c r="AI26" s="104"/>
      <c r="AJ26" s="104"/>
      <c r="AK26" s="104" t="s">
        <v>692</v>
      </c>
      <c r="AL26" s="104"/>
      <c r="AM26" s="104">
        <v>2</v>
      </c>
      <c r="AN26" s="104">
        <v>4</v>
      </c>
      <c r="AO26" s="104">
        <f t="shared" si="5"/>
        <v>8</v>
      </c>
      <c r="AP26" s="104" t="str">
        <f t="shared" si="6"/>
        <v>MEDIO</v>
      </c>
      <c r="AQ26" s="104">
        <v>60</v>
      </c>
      <c r="AR26" s="104">
        <f t="shared" si="7"/>
        <v>480</v>
      </c>
      <c r="AS26" s="78" t="str">
        <f t="shared" si="8"/>
        <v>II</v>
      </c>
      <c r="AT26" s="119" t="str">
        <f t="shared" si="9"/>
        <v>ACEPTABLE CON CONTROL ESPECIFICO</v>
      </c>
      <c r="AU26" s="108" t="s">
        <v>233</v>
      </c>
    </row>
    <row r="27" spans="1:47" ht="120" x14ac:dyDescent="0.25">
      <c r="A27" s="83">
        <v>13</v>
      </c>
      <c r="B27" s="168"/>
      <c r="C27" s="174"/>
      <c r="D27" s="168"/>
      <c r="E27" s="175"/>
      <c r="F27" s="89" t="s">
        <v>219</v>
      </c>
      <c r="G27" s="122" t="s">
        <v>435</v>
      </c>
      <c r="H27" s="85" t="s">
        <v>443</v>
      </c>
      <c r="I27" s="85" t="s">
        <v>302</v>
      </c>
      <c r="J27" s="85" t="s">
        <v>237</v>
      </c>
      <c r="K27" s="92" t="s">
        <v>635</v>
      </c>
      <c r="L27" s="86" t="s">
        <v>721</v>
      </c>
      <c r="M27" s="85">
        <v>2</v>
      </c>
      <c r="N27" s="85">
        <v>2</v>
      </c>
      <c r="O27" s="85">
        <f t="shared" si="10"/>
        <v>4</v>
      </c>
      <c r="P27" s="81" t="str">
        <f t="shared" si="1"/>
        <v>BAJO</v>
      </c>
      <c r="Q27" s="85">
        <v>60</v>
      </c>
      <c r="R27" s="85">
        <f t="shared" si="11"/>
        <v>240</v>
      </c>
      <c r="S27" s="87" t="str">
        <f t="shared" si="12"/>
        <v>II</v>
      </c>
      <c r="T27" s="81" t="str">
        <f t="shared" si="4"/>
        <v>ACEPTABLE CON CONTROL ESPECIFICO</v>
      </c>
      <c r="U27" s="121">
        <v>15</v>
      </c>
      <c r="V27" s="86">
        <v>8</v>
      </c>
      <c r="W27" s="104"/>
      <c r="X27" s="85"/>
      <c r="Y27" s="85" t="s">
        <v>352</v>
      </c>
      <c r="Z27" s="104"/>
      <c r="AA27" s="104"/>
      <c r="AB27" s="104" t="s">
        <v>745</v>
      </c>
      <c r="AC27" s="104" t="s">
        <v>746</v>
      </c>
      <c r="AD27" s="104" t="s">
        <v>229</v>
      </c>
      <c r="AE27" s="104" t="s">
        <v>219</v>
      </c>
      <c r="AF27" s="104" t="s">
        <v>439</v>
      </c>
      <c r="AG27" s="104" t="s">
        <v>440</v>
      </c>
      <c r="AH27" s="104"/>
      <c r="AI27" s="104"/>
      <c r="AJ27" s="104"/>
      <c r="AK27" s="104" t="s">
        <v>694</v>
      </c>
      <c r="AL27" s="104"/>
      <c r="AM27" s="104">
        <v>2</v>
      </c>
      <c r="AN27" s="104">
        <v>2</v>
      </c>
      <c r="AO27" s="104">
        <f t="shared" si="5"/>
        <v>4</v>
      </c>
      <c r="AP27" s="104" t="str">
        <f t="shared" si="6"/>
        <v>BAJO</v>
      </c>
      <c r="AQ27" s="104">
        <v>60</v>
      </c>
      <c r="AR27" s="104">
        <f t="shared" si="7"/>
        <v>240</v>
      </c>
      <c r="AS27" s="78" t="str">
        <f t="shared" si="8"/>
        <v>II</v>
      </c>
      <c r="AT27" s="119" t="str">
        <f t="shared" si="9"/>
        <v>ACEPTABLE CON CONTROL ESPECIFICO</v>
      </c>
      <c r="AU27" s="108" t="s">
        <v>233</v>
      </c>
    </row>
    <row r="28" spans="1:47" ht="150" x14ac:dyDescent="0.25">
      <c r="A28" s="83">
        <v>14</v>
      </c>
      <c r="B28" s="168"/>
      <c r="C28" s="174"/>
      <c r="D28" s="168"/>
      <c r="E28" s="175"/>
      <c r="F28" s="89" t="s">
        <v>219</v>
      </c>
      <c r="G28" s="122" t="s">
        <v>435</v>
      </c>
      <c r="H28" s="85" t="s">
        <v>450</v>
      </c>
      <c r="I28" s="85" t="s">
        <v>302</v>
      </c>
      <c r="J28" s="85" t="s">
        <v>237</v>
      </c>
      <c r="K28" s="92" t="s">
        <v>635</v>
      </c>
      <c r="L28" s="86" t="s">
        <v>721</v>
      </c>
      <c r="M28" s="85">
        <v>2</v>
      </c>
      <c r="N28" s="85">
        <v>2</v>
      </c>
      <c r="O28" s="85">
        <f t="shared" si="10"/>
        <v>4</v>
      </c>
      <c r="P28" s="81" t="str">
        <f t="shared" si="1"/>
        <v>BAJO</v>
      </c>
      <c r="Q28" s="85">
        <v>60</v>
      </c>
      <c r="R28" s="85">
        <f t="shared" si="11"/>
        <v>240</v>
      </c>
      <c r="S28" s="87" t="str">
        <f t="shared" si="12"/>
        <v>II</v>
      </c>
      <c r="T28" s="81" t="str">
        <f t="shared" si="4"/>
        <v>ACEPTABLE CON CONTROL ESPECIFICO</v>
      </c>
      <c r="U28" s="121">
        <v>15</v>
      </c>
      <c r="V28" s="86">
        <v>8</v>
      </c>
      <c r="W28" s="104"/>
      <c r="X28" s="86"/>
      <c r="Y28" s="86" t="s">
        <v>352</v>
      </c>
      <c r="Z28" s="104"/>
      <c r="AA28" s="104"/>
      <c r="AB28" s="104" t="s">
        <v>444</v>
      </c>
      <c r="AC28" s="104" t="s">
        <v>747</v>
      </c>
      <c r="AD28" s="104" t="s">
        <v>229</v>
      </c>
      <c r="AE28" s="104" t="s">
        <v>219</v>
      </c>
      <c r="AF28" s="104" t="s">
        <v>446</v>
      </c>
      <c r="AG28" s="104" t="s">
        <v>447</v>
      </c>
      <c r="AH28" s="104"/>
      <c r="AI28" s="104"/>
      <c r="AJ28" s="104"/>
      <c r="AK28" s="104" t="s">
        <v>694</v>
      </c>
      <c r="AL28" s="104"/>
      <c r="AM28" s="104">
        <v>2</v>
      </c>
      <c r="AN28" s="104">
        <v>2</v>
      </c>
      <c r="AO28" s="104">
        <f t="shared" si="5"/>
        <v>4</v>
      </c>
      <c r="AP28" s="104" t="str">
        <f t="shared" si="6"/>
        <v>BAJO</v>
      </c>
      <c r="AQ28" s="104">
        <v>60</v>
      </c>
      <c r="AR28" s="104">
        <f t="shared" si="7"/>
        <v>240</v>
      </c>
      <c r="AS28" s="78" t="str">
        <f t="shared" si="8"/>
        <v>II</v>
      </c>
      <c r="AT28" s="119" t="str">
        <f t="shared" si="9"/>
        <v>ACEPTABLE CON CONTROL ESPECIFICO</v>
      </c>
      <c r="AU28" s="108" t="s">
        <v>233</v>
      </c>
    </row>
    <row r="29" spans="1:47" ht="120" x14ac:dyDescent="0.25">
      <c r="A29" s="83">
        <v>15</v>
      </c>
      <c r="B29" s="168"/>
      <c r="C29" s="174"/>
      <c r="D29" s="168"/>
      <c r="E29" s="175"/>
      <c r="F29" s="82" t="s">
        <v>219</v>
      </c>
      <c r="G29" s="120" t="s">
        <v>435</v>
      </c>
      <c r="H29" s="92" t="s">
        <v>458</v>
      </c>
      <c r="I29" s="92" t="s">
        <v>302</v>
      </c>
      <c r="J29" s="92" t="s">
        <v>237</v>
      </c>
      <c r="K29" s="92" t="s">
        <v>635</v>
      </c>
      <c r="L29" s="86" t="s">
        <v>721</v>
      </c>
      <c r="M29" s="92">
        <v>2</v>
      </c>
      <c r="N29" s="92">
        <v>2</v>
      </c>
      <c r="O29" s="92">
        <f t="shared" si="10"/>
        <v>4</v>
      </c>
      <c r="P29" s="81" t="str">
        <f t="shared" si="1"/>
        <v>BAJO</v>
      </c>
      <c r="Q29" s="92">
        <v>60</v>
      </c>
      <c r="R29" s="92">
        <f t="shared" si="11"/>
        <v>240</v>
      </c>
      <c r="S29" s="83" t="str">
        <f t="shared" si="12"/>
        <v>II</v>
      </c>
      <c r="T29" s="81" t="str">
        <f t="shared" si="4"/>
        <v>ACEPTABLE CON CONTROL ESPECIFICO</v>
      </c>
      <c r="U29" s="121">
        <v>15</v>
      </c>
      <c r="V29" s="121">
        <v>8</v>
      </c>
      <c r="W29" s="104"/>
      <c r="X29" s="121"/>
      <c r="Y29" s="121" t="s">
        <v>352</v>
      </c>
      <c r="Z29" s="104"/>
      <c r="AA29" s="104"/>
      <c r="AB29" s="104" t="s">
        <v>451</v>
      </c>
      <c r="AC29" s="104" t="s">
        <v>452</v>
      </c>
      <c r="AD29" s="104" t="s">
        <v>229</v>
      </c>
      <c r="AE29" s="104" t="s">
        <v>219</v>
      </c>
      <c r="AF29" s="104" t="s">
        <v>453</v>
      </c>
      <c r="AG29" s="104" t="s">
        <v>447</v>
      </c>
      <c r="AH29" s="104"/>
      <c r="AI29" s="104"/>
      <c r="AJ29" s="104"/>
      <c r="AK29" s="104" t="s">
        <v>694</v>
      </c>
      <c r="AL29" s="104"/>
      <c r="AM29" s="104">
        <v>2</v>
      </c>
      <c r="AN29" s="104">
        <v>2</v>
      </c>
      <c r="AO29" s="104">
        <f t="shared" si="5"/>
        <v>4</v>
      </c>
      <c r="AP29" s="104" t="str">
        <f t="shared" si="6"/>
        <v>BAJO</v>
      </c>
      <c r="AQ29" s="104">
        <v>60</v>
      </c>
      <c r="AR29" s="104">
        <f t="shared" si="7"/>
        <v>240</v>
      </c>
      <c r="AS29" s="78" t="str">
        <f t="shared" si="8"/>
        <v>II</v>
      </c>
      <c r="AT29" s="119" t="str">
        <f t="shared" si="9"/>
        <v>ACEPTABLE CON CONTROL ESPECIFICO</v>
      </c>
      <c r="AU29" s="108" t="s">
        <v>233</v>
      </c>
    </row>
    <row r="30" spans="1:47" ht="165" x14ac:dyDescent="0.25">
      <c r="A30" s="83">
        <v>16</v>
      </c>
      <c r="B30" s="168"/>
      <c r="C30" s="174"/>
      <c r="D30" s="168"/>
      <c r="E30" s="175"/>
      <c r="F30" s="89" t="s">
        <v>219</v>
      </c>
      <c r="G30" s="122" t="s">
        <v>435</v>
      </c>
      <c r="H30" s="85" t="s">
        <v>454</v>
      </c>
      <c r="I30" s="85" t="s">
        <v>302</v>
      </c>
      <c r="J30" s="85" t="s">
        <v>237</v>
      </c>
      <c r="K30" s="92" t="s">
        <v>635</v>
      </c>
      <c r="L30" s="86" t="s">
        <v>721</v>
      </c>
      <c r="M30" s="85">
        <v>2</v>
      </c>
      <c r="N30" s="85">
        <v>2</v>
      </c>
      <c r="O30" s="85">
        <f t="shared" si="10"/>
        <v>4</v>
      </c>
      <c r="P30" s="81" t="str">
        <f t="shared" si="1"/>
        <v>BAJO</v>
      </c>
      <c r="Q30" s="85">
        <v>60</v>
      </c>
      <c r="R30" s="85">
        <f t="shared" si="11"/>
        <v>240</v>
      </c>
      <c r="S30" s="87" t="str">
        <f t="shared" si="12"/>
        <v>II</v>
      </c>
      <c r="T30" s="81" t="str">
        <f t="shared" si="4"/>
        <v>ACEPTABLE CON CONTROL ESPECIFICO</v>
      </c>
      <c r="U30" s="121">
        <v>15</v>
      </c>
      <c r="V30" s="86">
        <v>8</v>
      </c>
      <c r="W30" s="104"/>
      <c r="X30" s="86"/>
      <c r="Y30" s="86" t="s">
        <v>352</v>
      </c>
      <c r="Z30" s="104"/>
      <c r="AA30" s="104"/>
      <c r="AB30" s="104"/>
      <c r="AC30" s="104" t="s">
        <v>460</v>
      </c>
      <c r="AD30" s="104" t="s">
        <v>229</v>
      </c>
      <c r="AE30" s="104" t="s">
        <v>219</v>
      </c>
      <c r="AF30" s="104" t="s">
        <v>457</v>
      </c>
      <c r="AG30" s="104" t="s">
        <v>447</v>
      </c>
      <c r="AH30" s="104"/>
      <c r="AI30" s="104"/>
      <c r="AJ30" s="104"/>
      <c r="AK30" s="104" t="s">
        <v>694</v>
      </c>
      <c r="AL30" s="104"/>
      <c r="AM30" s="104">
        <v>2</v>
      </c>
      <c r="AN30" s="104">
        <v>2</v>
      </c>
      <c r="AO30" s="104">
        <f t="shared" si="5"/>
        <v>4</v>
      </c>
      <c r="AP30" s="104" t="str">
        <f t="shared" si="6"/>
        <v>BAJO</v>
      </c>
      <c r="AQ30" s="104">
        <v>60</v>
      </c>
      <c r="AR30" s="104">
        <f t="shared" si="7"/>
        <v>240</v>
      </c>
      <c r="AS30" s="78" t="str">
        <f t="shared" si="8"/>
        <v>II</v>
      </c>
      <c r="AT30" s="119" t="str">
        <f t="shared" si="9"/>
        <v>ACEPTABLE CON CONTROL ESPECIFICO</v>
      </c>
      <c r="AU30" s="108" t="s">
        <v>233</v>
      </c>
    </row>
  </sheetData>
  <mergeCells count="63">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D14:AD15"/>
    <mergeCell ref="AF13:AF15"/>
    <mergeCell ref="AG13:AG15"/>
    <mergeCell ref="AH13:AL13"/>
    <mergeCell ref="AM13:AS13"/>
    <mergeCell ref="Q14:Q15"/>
    <mergeCell ref="R14:R15"/>
    <mergeCell ref="S14:S15"/>
    <mergeCell ref="T14:T15"/>
    <mergeCell ref="U14:U15"/>
    <mergeCell ref="AL14:AL15"/>
    <mergeCell ref="AM14:AM15"/>
    <mergeCell ref="W14:Y14"/>
    <mergeCell ref="Z14:Z15"/>
    <mergeCell ref="AA14:AA15"/>
    <mergeCell ref="AB14:AB15"/>
    <mergeCell ref="AC14:AC15"/>
    <mergeCell ref="E19:E30"/>
    <mergeCell ref="AT14:AT15"/>
    <mergeCell ref="B16:B30"/>
    <mergeCell ref="D16:D30"/>
    <mergeCell ref="C16:C30"/>
    <mergeCell ref="E16:E18"/>
    <mergeCell ref="AN14:AN15"/>
    <mergeCell ref="AO14:AO15"/>
    <mergeCell ref="AP14:AP15"/>
    <mergeCell ref="AQ14:AQ15"/>
    <mergeCell ref="AR14:AR15"/>
    <mergeCell ref="AS14:AS15"/>
    <mergeCell ref="AH14:AH15"/>
    <mergeCell ref="AI14:AI15"/>
    <mergeCell ref="AJ14:AJ15"/>
    <mergeCell ref="AK14:AK15"/>
  </mergeCells>
  <conditionalFormatting sqref="P16:P30">
    <cfRule type="containsText" dxfId="276" priority="4" stopIfTrue="1" operator="containsText" text="ALTO">
      <formula>NOT(ISERROR(SEARCH("ALTO",P16)))</formula>
    </cfRule>
    <cfRule type="containsText" dxfId="275" priority="5" stopIfTrue="1" operator="containsText" text="MEDIO">
      <formula>NOT(ISERROR(SEARCH("MEDIO",P16)))</formula>
    </cfRule>
    <cfRule type="containsText" dxfId="274" priority="6" stopIfTrue="1" operator="containsText" text="BAJO">
      <formula>NOT(ISERROR(SEARCH("BAJO",P16)))</formula>
    </cfRule>
  </conditionalFormatting>
  <conditionalFormatting sqref="T16:T30">
    <cfRule type="containsText" dxfId="273" priority="1" stopIfTrue="1" operator="containsText" text="NO ACEPTABLE">
      <formula>NOT(ISERROR(SEARCH("NO ACEPTABLE",T16)))</formula>
    </cfRule>
    <cfRule type="containsText" dxfId="272" priority="2" stopIfTrue="1" operator="containsText" text="CONTROL">
      <formula>NOT(ISERROR(SEARCH("CONTROL",T16)))</formula>
    </cfRule>
    <cfRule type="notContainsText" dxfId="271" priority="3" stopIfTrue="1" operator="notContains" text="CONTROL">
      <formula>ISERROR(SEARCH("CONTROL",T16))</formula>
    </cfRule>
  </conditionalFormatting>
  <conditionalFormatting sqref="AP16:AP21">
    <cfRule type="containsText" dxfId="270" priority="25" stopIfTrue="1" operator="containsText" text="ALTO">
      <formula>NOT(ISERROR(SEARCH(("ALTO"),(AP16))))</formula>
    </cfRule>
    <cfRule type="containsText" dxfId="269" priority="26" stopIfTrue="1" operator="containsText" text="MEDIO">
      <formula>NOT(ISERROR(SEARCH(("MEDIO"),(AP16))))</formula>
    </cfRule>
    <cfRule type="containsText" dxfId="268" priority="27" stopIfTrue="1" operator="containsText" text="BAJO">
      <formula>NOT(ISERROR(SEARCH("BAJO",AP16)))</formula>
    </cfRule>
  </conditionalFormatting>
  <conditionalFormatting sqref="AP22">
    <cfRule type="containsText" dxfId="267" priority="13" stopIfTrue="1" operator="containsText" text="ALTO">
      <formula>NOT(ISERROR(SEARCH("ALTO",AP22)))</formula>
    </cfRule>
    <cfRule type="containsText" dxfId="266" priority="14" stopIfTrue="1" operator="containsText" text="MEDIO">
      <formula>NOT(ISERROR(SEARCH("MEDIO",AP22)))</formula>
    </cfRule>
    <cfRule type="containsText" dxfId="265" priority="15" stopIfTrue="1" operator="containsText" text="BAJO">
      <formula>NOT(ISERROR(SEARCH("BAJO",AP22)))</formula>
    </cfRule>
  </conditionalFormatting>
  <conditionalFormatting sqref="AP23:AP30">
    <cfRule type="containsText" dxfId="264" priority="19" stopIfTrue="1" operator="containsText" text="ALTO">
      <formula>NOT(ISERROR(SEARCH(("ALTO"),(AP23))))</formula>
    </cfRule>
    <cfRule type="containsText" dxfId="263" priority="20" stopIfTrue="1" operator="containsText" text="MEDIO">
      <formula>NOT(ISERROR(SEARCH(("MEDIO"),(AP23))))</formula>
    </cfRule>
    <cfRule type="containsText" dxfId="262" priority="21" stopIfTrue="1" operator="containsText" text="BAJO">
      <formula>NOT(ISERROR(SEARCH("BAJO",AP23)))</formula>
    </cfRule>
  </conditionalFormatting>
  <conditionalFormatting sqref="AT16:AT20">
    <cfRule type="containsText" dxfId="261" priority="22" stopIfTrue="1" operator="containsText" text="NO ACEPTABLE">
      <formula>NOT(ISERROR(SEARCH(("NO ACEPTABLE"),(AT16))))</formula>
    </cfRule>
    <cfRule type="containsText" dxfId="260" priority="23" stopIfTrue="1" operator="containsText" text="CONTROL">
      <formula>NOT(ISERROR(SEARCH(("CONTROL"),(AT16))))</formula>
    </cfRule>
    <cfRule type="notContainsText" dxfId="259" priority="24" stopIfTrue="1" operator="notContains" text="CONTROL">
      <formula>ISERROR(SEARCH(("CONTROL"),(AT16)))</formula>
    </cfRule>
  </conditionalFormatting>
  <conditionalFormatting sqref="AT21:AT22">
    <cfRule type="containsText" dxfId="258" priority="10" stopIfTrue="1" operator="containsText" text="NO ACEPTABLE">
      <formula>NOT(ISERROR(SEARCH("NO ACEPTABLE",AT21)))</formula>
    </cfRule>
    <cfRule type="containsText" dxfId="257" priority="11" stopIfTrue="1" operator="containsText" text="CONTROL">
      <formula>NOT(ISERROR(SEARCH("CONTROL",AT21)))</formula>
    </cfRule>
    <cfRule type="notContainsText" dxfId="256" priority="12" stopIfTrue="1" operator="notContains" text="CONTROL">
      <formula>ISERROR(SEARCH("CONTROL",AT21))</formula>
    </cfRule>
  </conditionalFormatting>
  <conditionalFormatting sqref="AT23:AT24 AT26:AT30">
    <cfRule type="containsText" dxfId="255" priority="16" stopIfTrue="1" operator="containsText" text="NO ACEPTABLE">
      <formula>NOT(ISERROR(SEARCH(("NO ACEPTABLE"),(AT23))))</formula>
    </cfRule>
    <cfRule type="containsText" dxfId="254" priority="17" stopIfTrue="1" operator="containsText" text="CONTROL">
      <formula>NOT(ISERROR(SEARCH(("CONTROL"),(AT23))))</formula>
    </cfRule>
    <cfRule type="notContainsText" dxfId="253" priority="18" stopIfTrue="1" operator="notContains" text="CONTROL">
      <formula>ISERROR(SEARCH(("CONTROL"),(AT23)))</formula>
    </cfRule>
  </conditionalFormatting>
  <conditionalFormatting sqref="AT25">
    <cfRule type="containsText" dxfId="252" priority="7" stopIfTrue="1" operator="containsText" text="NO ACEPTABLE">
      <formula>NOT(ISERROR(SEARCH("NO ACEPTABLE",AT25)))</formula>
    </cfRule>
    <cfRule type="containsText" dxfId="251" priority="8" stopIfTrue="1" operator="containsText" text="CONTROL">
      <formula>NOT(ISERROR(SEARCH("CONTROL",AT25)))</formula>
    </cfRule>
    <cfRule type="notContainsText" dxfId="250" priority="9" stopIfTrue="1" operator="notContains" text="CONTROL">
      <formula>ISERROR(SEARCH("CONTROL",AT25))</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VALORACIÓN!$D$5:$D$8</xm:f>
          </x14:formula1>
          <xm:sqref>Q16:Q18 AQ16:AQ18</xm:sqref>
        </x14:dataValidation>
        <x14:dataValidation type="list" allowBlank="1" showInputMessage="1" showErrorMessage="1" xr:uid="{00000000-0002-0000-0500-000001000000}">
          <x14:formula1>
            <xm:f>VALORACIÓN!$B$5:$B$8</xm:f>
          </x14:formula1>
          <xm:sqref>M16:M18 AM16:AM18</xm:sqref>
        </x14:dataValidation>
        <x14:dataValidation type="list" allowBlank="1" showInputMessage="1" showErrorMessage="1" xr:uid="{00000000-0002-0000-0500-000002000000}">
          <x14:formula1>
            <xm:f>VALORACIÓN!$C$5:$C$8</xm:f>
          </x14:formula1>
          <xm:sqref>N16:N18 AN16:AN18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5"/>
  <sheetViews>
    <sheetView topLeftCell="L31" zoomScale="71" zoomScaleNormal="71" workbookViewId="0">
      <selection activeCell="Y33" sqref="Y33"/>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19.285156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19.85546875" style="1" customWidth="1"/>
    <col min="14" max="14" width="20.42578125" style="1" customWidth="1"/>
    <col min="15" max="15" width="32.140625" style="1" customWidth="1"/>
    <col min="16" max="16" width="39.85546875" style="1" customWidth="1"/>
    <col min="17" max="17" width="26.140625" style="1" customWidth="1"/>
    <col min="18" max="18" width="33.85546875" style="1" customWidth="1"/>
    <col min="19" max="19" width="26.42578125" style="1" customWidth="1"/>
    <col min="20" max="20" width="19.85546875" style="1" customWidth="1"/>
    <col min="21" max="22" width="19.140625" style="1" customWidth="1"/>
    <col min="23" max="23" width="14.140625" style="1" customWidth="1"/>
    <col min="24" max="24" width="13.14062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7.5703125" style="1" customWidth="1"/>
    <col min="40" max="40" width="22.7109375" style="1" customWidth="1"/>
    <col min="41" max="41" width="37" style="1" customWidth="1"/>
    <col min="42" max="42" width="43.28515625" style="1" customWidth="1"/>
    <col min="43" max="43" width="24.7109375" style="1" customWidth="1"/>
    <col min="44" max="44" width="33.28515625" style="1" customWidth="1"/>
    <col min="45" max="45" width="27.57031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767</v>
      </c>
      <c r="C16" s="167" t="s">
        <v>768</v>
      </c>
      <c r="D16" s="167" t="s">
        <v>769</v>
      </c>
      <c r="E16" s="167" t="s">
        <v>770</v>
      </c>
      <c r="F16" s="105" t="s">
        <v>219</v>
      </c>
      <c r="G16" s="107" t="s">
        <v>278</v>
      </c>
      <c r="H16" s="104" t="s">
        <v>778</v>
      </c>
      <c r="I16" s="104" t="s">
        <v>523</v>
      </c>
      <c r="J16" s="104" t="s">
        <v>779</v>
      </c>
      <c r="K16" s="104" t="s">
        <v>237</v>
      </c>
      <c r="L16" s="104" t="s">
        <v>780</v>
      </c>
      <c r="M16" s="104">
        <v>6</v>
      </c>
      <c r="N16" s="104">
        <v>2</v>
      </c>
      <c r="O16" s="104">
        <f t="shared" ref="O16:O55" si="0">+M16*N16</f>
        <v>12</v>
      </c>
      <c r="P16" s="104" t="str">
        <f t="shared" ref="P16:P55" si="1">IF(AND(O16&gt;=2,O16&lt;=4),"BAJO",IF(AND(O16&gt;=6,O16&lt;=8),"MEDIO",IF(AND(O16&gt;=10,O16&lt;=20),"ALTO",IF(AND(O16&gt;=24,O16&lt;=40),"MUY ALTO",""))))</f>
        <v>ALTO</v>
      </c>
      <c r="Q16" s="104">
        <v>25</v>
      </c>
      <c r="R16" s="104">
        <f t="shared" ref="R16:R55" si="2">+O16*Q16</f>
        <v>300</v>
      </c>
      <c r="S16" s="78" t="str">
        <f t="shared" ref="S16:S55" si="3">IF(AND(R16&gt;=10,R16&lt;=20),"IV",IF(AND(R16&gt;=40,R16&lt;=120),"III",IF(AND(R16&gt;=150,R16&lt;=500),"II",IF(AND(R16&gt;=600,R16&lt;=4000),"I",""))))</f>
        <v>II</v>
      </c>
      <c r="T16" s="104" t="str">
        <f t="shared" ref="T16:T55" si="4">IF(AND(S16&gt;="IV",S16&lt;="IV"),"ACEPTABLE",IF(AND(S16&gt;="III",S16&lt;="III"),"ACEPTABLE",IF(AND(S16&gt;="II",S16&lt;="II"),"ACEPTABLE CON CONTROL ESPECIFICO",IF(AND(S16&gt;="I",S16&lt;="I"),"NO ACEPTABLE",""))))</f>
        <v>ACEPTABLE CON CONTROL ESPECIFICO</v>
      </c>
      <c r="U16" s="104">
        <v>70</v>
      </c>
      <c r="V16" s="104">
        <v>1</v>
      </c>
      <c r="W16" s="104"/>
      <c r="X16" s="104" t="s">
        <v>638</v>
      </c>
      <c r="Y16" s="121"/>
      <c r="Z16" s="104"/>
      <c r="AA16" s="104"/>
      <c r="AB16" s="104"/>
      <c r="AC16" s="104" t="s">
        <v>820</v>
      </c>
      <c r="AD16" s="104" t="s">
        <v>287</v>
      </c>
      <c r="AE16" s="104" t="s">
        <v>219</v>
      </c>
      <c r="AF16" s="104" t="s">
        <v>288</v>
      </c>
      <c r="AG16" s="104" t="s">
        <v>729</v>
      </c>
      <c r="AH16" s="104"/>
      <c r="AI16" s="104"/>
      <c r="AJ16" s="104"/>
      <c r="AK16" s="104" t="s">
        <v>820</v>
      </c>
      <c r="AL16" s="104"/>
      <c r="AM16" s="104">
        <v>6</v>
      </c>
      <c r="AN16" s="104">
        <v>2</v>
      </c>
      <c r="AO16" s="104">
        <f t="shared" ref="AO16:AO17" si="5">+AM16*AN16</f>
        <v>12</v>
      </c>
      <c r="AP16" s="104" t="str">
        <f t="shared" ref="AP16:AP55" si="6">IF(AND(AO16&gt;=2,AO16&lt;=4),"BAJO",IF(AND(AO16&gt;=6,AO16&lt;=8),"MEDIO",IF(AND(AO16&gt;=10,AO16&lt;=20),"ALTO",IF(AND(AO16&gt;=24,AO16&lt;=40),"MUY ALTO",""))))</f>
        <v>ALTO</v>
      </c>
      <c r="AQ16" s="104">
        <v>25</v>
      </c>
      <c r="AR16" s="104">
        <f t="shared" ref="AR16:AR55" si="7">+AO16*AQ16</f>
        <v>300</v>
      </c>
      <c r="AS16" s="78" t="str">
        <f t="shared" ref="AS16:AS55" si="8">IF(AND(AR16&gt;=10,AR16&lt;=20),"IV",IF(AND(AR16&gt;=40,AR16&lt;=120),"III",IF(AND(AR16&gt;=150,AR16&lt;=500),"II",IF(AND(AR16&gt;=600,AR16&lt;=4000),"I",""))))</f>
        <v>II</v>
      </c>
      <c r="AT16" s="104" t="str">
        <f t="shared" ref="AT16:AT55" si="9">IF(AND(AS16&gt;="IV",AS16&lt;="IV"),"ACEPTABLE",IF(AND(AS16&gt;="III",AS16&lt;="III"),"ACEPTABLE",IF(AND(AS16&gt;="II",AS16&lt;="II"),"ACEPTABLE CON CONTROL ESPECIFICO",IF(AND(AS16&gt;="I",AS16&lt;="I"),"NO ACEPTABLE",""))))</f>
        <v>ACEPTABLE CON CONTROL ESPECIFICO</v>
      </c>
      <c r="AU16" s="113" t="s">
        <v>821</v>
      </c>
    </row>
    <row r="17" spans="1:47" ht="83.25" customHeight="1" x14ac:dyDescent="0.25">
      <c r="A17" s="168"/>
      <c r="B17" s="168"/>
      <c r="C17" s="168"/>
      <c r="D17" s="167"/>
      <c r="E17" s="168"/>
      <c r="F17" s="105" t="s">
        <v>219</v>
      </c>
      <c r="G17" s="107" t="s">
        <v>278</v>
      </c>
      <c r="H17" s="104" t="s">
        <v>781</v>
      </c>
      <c r="I17" s="104" t="s">
        <v>523</v>
      </c>
      <c r="J17" s="104" t="s">
        <v>237</v>
      </c>
      <c r="K17" s="104" t="s">
        <v>782</v>
      </c>
      <c r="L17" s="104" t="s">
        <v>780</v>
      </c>
      <c r="M17" s="104">
        <v>2</v>
      </c>
      <c r="N17" s="104">
        <v>2</v>
      </c>
      <c r="O17" s="104">
        <f t="shared" si="0"/>
        <v>4</v>
      </c>
      <c r="P17" s="104" t="str">
        <f t="shared" si="1"/>
        <v>BAJO</v>
      </c>
      <c r="Q17" s="104">
        <v>25</v>
      </c>
      <c r="R17" s="104">
        <f t="shared" si="2"/>
        <v>100</v>
      </c>
      <c r="S17" s="78" t="str">
        <f t="shared" si="3"/>
        <v>III</v>
      </c>
      <c r="T17" s="104" t="str">
        <f t="shared" si="4"/>
        <v>ACEPTABLE</v>
      </c>
      <c r="U17" s="104">
        <v>70</v>
      </c>
      <c r="V17" s="104">
        <v>8</v>
      </c>
      <c r="W17" s="104"/>
      <c r="X17" s="104" t="s">
        <v>638</v>
      </c>
      <c r="Y17" s="104"/>
      <c r="Z17" s="104"/>
      <c r="AA17" s="104"/>
      <c r="AB17" s="104"/>
      <c r="AC17" s="104" t="s">
        <v>822</v>
      </c>
      <c r="AD17" s="104" t="s">
        <v>287</v>
      </c>
      <c r="AE17" s="104" t="s">
        <v>219</v>
      </c>
      <c r="AF17" s="104" t="s">
        <v>288</v>
      </c>
      <c r="AG17" s="104" t="s">
        <v>823</v>
      </c>
      <c r="AH17" s="104"/>
      <c r="AI17" s="104"/>
      <c r="AJ17" s="104"/>
      <c r="AK17" s="104" t="s">
        <v>824</v>
      </c>
      <c r="AL17" s="104" t="s">
        <v>825</v>
      </c>
      <c r="AM17" s="104">
        <v>6</v>
      </c>
      <c r="AN17" s="104">
        <v>2</v>
      </c>
      <c r="AO17" s="104">
        <f t="shared" si="5"/>
        <v>12</v>
      </c>
      <c r="AP17" s="104" t="str">
        <f t="shared" si="6"/>
        <v>ALTO</v>
      </c>
      <c r="AQ17" s="104">
        <v>25</v>
      </c>
      <c r="AR17" s="104">
        <f t="shared" si="7"/>
        <v>300</v>
      </c>
      <c r="AS17" s="78" t="str">
        <f t="shared" si="8"/>
        <v>II</v>
      </c>
      <c r="AT17" s="104" t="str">
        <f t="shared" si="9"/>
        <v>ACEPTABLE CON CONTROL ESPECIFICO</v>
      </c>
      <c r="AU17" s="113" t="s">
        <v>574</v>
      </c>
    </row>
    <row r="18" spans="1:47" ht="83.25" customHeight="1" x14ac:dyDescent="0.25">
      <c r="A18" s="168"/>
      <c r="B18" s="168"/>
      <c r="C18" s="168"/>
      <c r="D18" s="167"/>
      <c r="E18" s="168"/>
      <c r="F18" s="105" t="s">
        <v>219</v>
      </c>
      <c r="G18" s="107" t="s">
        <v>220</v>
      </c>
      <c r="H18" s="104" t="s">
        <v>783</v>
      </c>
      <c r="I18" s="104" t="s">
        <v>235</v>
      </c>
      <c r="J18" s="104" t="s">
        <v>236</v>
      </c>
      <c r="K18" s="104" t="s">
        <v>623</v>
      </c>
      <c r="L18" s="104" t="s">
        <v>624</v>
      </c>
      <c r="M18" s="104">
        <v>6</v>
      </c>
      <c r="N18" s="104">
        <v>3</v>
      </c>
      <c r="O18" s="104">
        <f t="shared" si="0"/>
        <v>18</v>
      </c>
      <c r="P18" s="104" t="str">
        <f t="shared" si="1"/>
        <v>ALTO</v>
      </c>
      <c r="Q18" s="104">
        <v>25</v>
      </c>
      <c r="R18" s="104">
        <f t="shared" si="2"/>
        <v>450</v>
      </c>
      <c r="S18" s="78" t="str">
        <f t="shared" si="3"/>
        <v>II</v>
      </c>
      <c r="T18" s="104" t="str">
        <f t="shared" si="4"/>
        <v>ACEPTABLE CON CONTROL ESPECIFICO</v>
      </c>
      <c r="U18" s="104">
        <v>70</v>
      </c>
      <c r="V18" s="104">
        <v>6</v>
      </c>
      <c r="W18" s="104"/>
      <c r="X18" s="104" t="s">
        <v>640</v>
      </c>
      <c r="Y18" s="104"/>
      <c r="Z18" s="104"/>
      <c r="AA18" s="104"/>
      <c r="AB18" s="104"/>
      <c r="AC18" s="104" t="s">
        <v>826</v>
      </c>
      <c r="AD18" s="104" t="s">
        <v>229</v>
      </c>
      <c r="AE18" s="104" t="s">
        <v>219</v>
      </c>
      <c r="AF18" s="104" t="s">
        <v>247</v>
      </c>
      <c r="AG18" s="104" t="s">
        <v>827</v>
      </c>
      <c r="AH18" s="104"/>
      <c r="AI18" s="104"/>
      <c r="AJ18" s="104"/>
      <c r="AK18" s="104" t="s">
        <v>828</v>
      </c>
      <c r="AL18" s="104"/>
      <c r="AM18" s="104">
        <v>2</v>
      </c>
      <c r="AN18" s="104">
        <v>4</v>
      </c>
      <c r="AO18" s="104">
        <v>4</v>
      </c>
      <c r="AP18" s="104" t="str">
        <f t="shared" si="6"/>
        <v>BAJO</v>
      </c>
      <c r="AQ18" s="104">
        <v>25</v>
      </c>
      <c r="AR18" s="104">
        <f t="shared" si="7"/>
        <v>100</v>
      </c>
      <c r="AS18" s="78" t="str">
        <f t="shared" si="8"/>
        <v>III</v>
      </c>
      <c r="AT18" s="104" t="str">
        <f t="shared" si="9"/>
        <v>ACEPTABLE</v>
      </c>
      <c r="AU18" s="113" t="s">
        <v>574</v>
      </c>
    </row>
    <row r="19" spans="1:47" ht="300" x14ac:dyDescent="0.25">
      <c r="A19" s="168"/>
      <c r="B19" s="168"/>
      <c r="C19" s="168"/>
      <c r="D19" s="167"/>
      <c r="E19" s="168"/>
      <c r="F19" s="105" t="s">
        <v>219</v>
      </c>
      <c r="G19" s="107" t="s">
        <v>220</v>
      </c>
      <c r="H19" s="104" t="s">
        <v>784</v>
      </c>
      <c r="I19" s="104" t="s">
        <v>235</v>
      </c>
      <c r="J19" s="104" t="s">
        <v>236</v>
      </c>
      <c r="K19" s="104" t="s">
        <v>237</v>
      </c>
      <c r="L19" s="104" t="s">
        <v>243</v>
      </c>
      <c r="M19" s="104">
        <v>2</v>
      </c>
      <c r="N19" s="104">
        <v>4</v>
      </c>
      <c r="O19" s="104">
        <f t="shared" si="0"/>
        <v>8</v>
      </c>
      <c r="P19" s="104" t="str">
        <f t="shared" si="1"/>
        <v>MEDIO</v>
      </c>
      <c r="Q19" s="104">
        <v>60</v>
      </c>
      <c r="R19" s="104">
        <f t="shared" si="2"/>
        <v>480</v>
      </c>
      <c r="S19" s="78" t="str">
        <f t="shared" si="3"/>
        <v>II</v>
      </c>
      <c r="T19" s="104" t="str">
        <f t="shared" si="4"/>
        <v>ACEPTABLE CON CONTROL ESPECIFICO</v>
      </c>
      <c r="U19" s="104">
        <v>70</v>
      </c>
      <c r="V19" s="104">
        <v>8</v>
      </c>
      <c r="W19" s="104"/>
      <c r="X19" s="104" t="s">
        <v>226</v>
      </c>
      <c r="Y19" s="121"/>
      <c r="Z19" s="104"/>
      <c r="AA19" s="104"/>
      <c r="AB19" s="104"/>
      <c r="AC19" s="104" t="s">
        <v>829</v>
      </c>
      <c r="AD19" s="104" t="s">
        <v>229</v>
      </c>
      <c r="AE19" s="104" t="s">
        <v>219</v>
      </c>
      <c r="AF19" s="104" t="s">
        <v>230</v>
      </c>
      <c r="AG19" s="104" t="s">
        <v>830</v>
      </c>
      <c r="AH19" s="104"/>
      <c r="AI19" s="104"/>
      <c r="AJ19" s="104"/>
      <c r="AK19" s="104" t="s">
        <v>828</v>
      </c>
      <c r="AL19" s="104"/>
      <c r="AM19" s="104">
        <v>2</v>
      </c>
      <c r="AN19" s="104">
        <v>4</v>
      </c>
      <c r="AO19" s="104">
        <v>4</v>
      </c>
      <c r="AP19" s="104" t="str">
        <f t="shared" si="6"/>
        <v>BAJO</v>
      </c>
      <c r="AQ19" s="104">
        <v>25</v>
      </c>
      <c r="AR19" s="104">
        <f t="shared" si="7"/>
        <v>100</v>
      </c>
      <c r="AS19" s="78" t="str">
        <f t="shared" si="8"/>
        <v>III</v>
      </c>
      <c r="AT19" s="104" t="str">
        <f t="shared" si="9"/>
        <v>ACEPTABLE</v>
      </c>
      <c r="AU19" s="113" t="s">
        <v>574</v>
      </c>
    </row>
    <row r="20" spans="1:47" ht="210" x14ac:dyDescent="0.25">
      <c r="A20" s="168"/>
      <c r="B20" s="168"/>
      <c r="C20" s="168"/>
      <c r="D20" s="167"/>
      <c r="E20" s="168"/>
      <c r="F20" s="105" t="s">
        <v>219</v>
      </c>
      <c r="G20" s="107" t="s">
        <v>220</v>
      </c>
      <c r="H20" s="104" t="s">
        <v>785</v>
      </c>
      <c r="I20" s="104" t="s">
        <v>235</v>
      </c>
      <c r="J20" s="104" t="s">
        <v>236</v>
      </c>
      <c r="K20" s="104" t="s">
        <v>237</v>
      </c>
      <c r="L20" s="104" t="s">
        <v>786</v>
      </c>
      <c r="M20" s="104">
        <v>2</v>
      </c>
      <c r="N20" s="104">
        <v>4</v>
      </c>
      <c r="O20" s="104">
        <f t="shared" si="0"/>
        <v>8</v>
      </c>
      <c r="P20" s="104" t="str">
        <f t="shared" si="1"/>
        <v>MEDIO</v>
      </c>
      <c r="Q20" s="104">
        <v>60</v>
      </c>
      <c r="R20" s="104">
        <f t="shared" si="2"/>
        <v>480</v>
      </c>
      <c r="S20" s="78" t="str">
        <f t="shared" si="3"/>
        <v>II</v>
      </c>
      <c r="T20" s="104" t="str">
        <f t="shared" si="4"/>
        <v>ACEPTABLE CON CONTROL ESPECIFICO</v>
      </c>
      <c r="U20" s="104">
        <v>70</v>
      </c>
      <c r="V20" s="104">
        <v>8</v>
      </c>
      <c r="W20" s="104"/>
      <c r="X20" s="104" t="s">
        <v>817</v>
      </c>
      <c r="Y20" s="121"/>
      <c r="Z20" s="104"/>
      <c r="AA20" s="104"/>
      <c r="AB20" s="104"/>
      <c r="AC20" s="104" t="s">
        <v>831</v>
      </c>
      <c r="AD20" s="104" t="s">
        <v>229</v>
      </c>
      <c r="AE20" s="104" t="s">
        <v>219</v>
      </c>
      <c r="AF20" s="104" t="s">
        <v>230</v>
      </c>
      <c r="AG20" s="104" t="s">
        <v>832</v>
      </c>
      <c r="AH20" s="104"/>
      <c r="AI20" s="104"/>
      <c r="AJ20" s="104"/>
      <c r="AK20" s="104" t="s">
        <v>828</v>
      </c>
      <c r="AL20" s="104"/>
      <c r="AM20" s="104">
        <v>2</v>
      </c>
      <c r="AN20" s="104">
        <v>4</v>
      </c>
      <c r="AO20" s="104">
        <v>4</v>
      </c>
      <c r="AP20" s="104" t="str">
        <f t="shared" si="6"/>
        <v>BAJO</v>
      </c>
      <c r="AQ20" s="104">
        <v>25</v>
      </c>
      <c r="AR20" s="104">
        <f t="shared" si="7"/>
        <v>100</v>
      </c>
      <c r="AS20" s="78" t="str">
        <f t="shared" si="8"/>
        <v>III</v>
      </c>
      <c r="AT20" s="104" t="str">
        <f t="shared" si="9"/>
        <v>ACEPTABLE</v>
      </c>
      <c r="AU20" s="113" t="s">
        <v>574</v>
      </c>
    </row>
    <row r="21" spans="1:47" ht="409.5" x14ac:dyDescent="0.25">
      <c r="A21" s="168"/>
      <c r="B21" s="168"/>
      <c r="C21" s="168"/>
      <c r="D21" s="167"/>
      <c r="E21" s="168"/>
      <c r="F21" s="105" t="s">
        <v>219</v>
      </c>
      <c r="G21" s="107" t="s">
        <v>263</v>
      </c>
      <c r="H21" s="104" t="s">
        <v>787</v>
      </c>
      <c r="I21" s="104" t="s">
        <v>251</v>
      </c>
      <c r="J21" s="104" t="s">
        <v>237</v>
      </c>
      <c r="K21" s="104" t="s">
        <v>788</v>
      </c>
      <c r="L21" s="104" t="s">
        <v>789</v>
      </c>
      <c r="M21" s="104">
        <v>2</v>
      </c>
      <c r="N21" s="104">
        <v>4</v>
      </c>
      <c r="O21" s="104">
        <f t="shared" si="0"/>
        <v>8</v>
      </c>
      <c r="P21" s="104" t="str">
        <f t="shared" si="1"/>
        <v>MEDIO</v>
      </c>
      <c r="Q21" s="104">
        <v>60</v>
      </c>
      <c r="R21" s="104">
        <f t="shared" si="2"/>
        <v>480</v>
      </c>
      <c r="S21" s="78" t="str">
        <f t="shared" si="3"/>
        <v>II</v>
      </c>
      <c r="T21" s="104" t="str">
        <f t="shared" si="4"/>
        <v>ACEPTABLE CON CONTROL ESPECIFICO</v>
      </c>
      <c r="U21" s="104">
        <v>70</v>
      </c>
      <c r="V21" s="104">
        <v>8</v>
      </c>
      <c r="W21" s="104"/>
      <c r="X21" s="104"/>
      <c r="Y21" s="104" t="s">
        <v>266</v>
      </c>
      <c r="Z21" s="104"/>
      <c r="AA21" s="104"/>
      <c r="AB21" s="104"/>
      <c r="AC21" s="104" t="s">
        <v>789</v>
      </c>
      <c r="AD21" s="104" t="s">
        <v>229</v>
      </c>
      <c r="AE21" s="104" t="s">
        <v>219</v>
      </c>
      <c r="AF21" s="104" t="s">
        <v>268</v>
      </c>
      <c r="AG21" s="104" t="s">
        <v>833</v>
      </c>
      <c r="AH21" s="104"/>
      <c r="AI21" s="104"/>
      <c r="AJ21" s="104"/>
      <c r="AK21" s="104" t="s">
        <v>564</v>
      </c>
      <c r="AL21" s="104"/>
      <c r="AM21" s="104">
        <v>2</v>
      </c>
      <c r="AN21" s="104">
        <v>4</v>
      </c>
      <c r="AO21" s="104">
        <v>4</v>
      </c>
      <c r="AP21" s="104" t="str">
        <f t="shared" si="6"/>
        <v>BAJO</v>
      </c>
      <c r="AQ21" s="104">
        <v>25</v>
      </c>
      <c r="AR21" s="104">
        <f t="shared" si="7"/>
        <v>100</v>
      </c>
      <c r="AS21" s="78" t="str">
        <f t="shared" si="8"/>
        <v>III</v>
      </c>
      <c r="AT21" s="104" t="str">
        <f t="shared" si="9"/>
        <v>ACEPTABLE</v>
      </c>
      <c r="AU21" s="113" t="s">
        <v>683</v>
      </c>
    </row>
    <row r="22" spans="1:47" ht="150" customHeight="1" x14ac:dyDescent="0.25">
      <c r="A22" s="168"/>
      <c r="B22" s="168"/>
      <c r="C22" s="168"/>
      <c r="D22" s="167"/>
      <c r="E22" s="168"/>
      <c r="F22" s="105" t="s">
        <v>219</v>
      </c>
      <c r="G22" s="107" t="s">
        <v>263</v>
      </c>
      <c r="H22" s="104" t="s">
        <v>790</v>
      </c>
      <c r="I22" s="104" t="s">
        <v>251</v>
      </c>
      <c r="J22" s="104" t="s">
        <v>791</v>
      </c>
      <c r="K22" s="104" t="s">
        <v>237</v>
      </c>
      <c r="L22" s="104" t="s">
        <v>789</v>
      </c>
      <c r="M22" s="104">
        <v>2</v>
      </c>
      <c r="N22" s="104">
        <v>3</v>
      </c>
      <c r="O22" s="104">
        <f t="shared" si="0"/>
        <v>6</v>
      </c>
      <c r="P22" s="104" t="str">
        <f t="shared" si="1"/>
        <v>MEDIO</v>
      </c>
      <c r="Q22" s="104">
        <v>25</v>
      </c>
      <c r="R22" s="104">
        <f t="shared" si="2"/>
        <v>150</v>
      </c>
      <c r="S22" s="78" t="str">
        <f t="shared" si="3"/>
        <v>II</v>
      </c>
      <c r="T22" s="104" t="str">
        <f t="shared" si="4"/>
        <v>ACEPTABLE CON CONTROL ESPECIFICO</v>
      </c>
      <c r="U22" s="104">
        <v>70</v>
      </c>
      <c r="V22" s="104">
        <v>8</v>
      </c>
      <c r="W22" s="104"/>
      <c r="X22" s="104"/>
      <c r="Y22" s="104" t="s">
        <v>266</v>
      </c>
      <c r="Z22" s="104"/>
      <c r="AA22" s="104"/>
      <c r="AB22" s="104"/>
      <c r="AC22" s="104" t="s">
        <v>789</v>
      </c>
      <c r="AD22" s="104" t="s">
        <v>229</v>
      </c>
      <c r="AE22" s="104" t="s">
        <v>219</v>
      </c>
      <c r="AF22" s="104" t="s">
        <v>268</v>
      </c>
      <c r="AG22" s="104" t="s">
        <v>834</v>
      </c>
      <c r="AH22" s="104"/>
      <c r="AI22" s="104"/>
      <c r="AJ22" s="104"/>
      <c r="AK22" s="104" t="s">
        <v>564</v>
      </c>
      <c r="AL22" s="104"/>
      <c r="AM22" s="104">
        <v>2</v>
      </c>
      <c r="AN22" s="104">
        <v>4</v>
      </c>
      <c r="AO22" s="104">
        <v>4</v>
      </c>
      <c r="AP22" s="104" t="str">
        <f t="shared" si="6"/>
        <v>BAJO</v>
      </c>
      <c r="AQ22" s="104">
        <v>25</v>
      </c>
      <c r="AR22" s="104">
        <f t="shared" si="7"/>
        <v>100</v>
      </c>
      <c r="AS22" s="78" t="str">
        <f t="shared" si="8"/>
        <v>III</v>
      </c>
      <c r="AT22" s="104" t="str">
        <f t="shared" si="9"/>
        <v>ACEPTABLE</v>
      </c>
      <c r="AU22" s="113" t="s">
        <v>683</v>
      </c>
    </row>
    <row r="23" spans="1:47" ht="105" x14ac:dyDescent="0.25">
      <c r="A23" s="168"/>
      <c r="B23" s="168"/>
      <c r="C23" s="168"/>
      <c r="D23" s="167"/>
      <c r="E23" s="168"/>
      <c r="F23" s="105" t="s">
        <v>219</v>
      </c>
      <c r="G23" s="107" t="s">
        <v>300</v>
      </c>
      <c r="H23" s="104" t="s">
        <v>792</v>
      </c>
      <c r="I23" s="104" t="s">
        <v>302</v>
      </c>
      <c r="J23" s="104" t="s">
        <v>793</v>
      </c>
      <c r="K23" s="104" t="s">
        <v>237</v>
      </c>
      <c r="L23" s="104" t="s">
        <v>237</v>
      </c>
      <c r="M23" s="104">
        <v>2</v>
      </c>
      <c r="N23" s="104">
        <v>1</v>
      </c>
      <c r="O23" s="104">
        <f t="shared" si="0"/>
        <v>2</v>
      </c>
      <c r="P23" s="104" t="str">
        <f t="shared" si="1"/>
        <v>BAJO</v>
      </c>
      <c r="Q23" s="104">
        <v>60</v>
      </c>
      <c r="R23" s="104">
        <f t="shared" si="2"/>
        <v>120</v>
      </c>
      <c r="S23" s="78" t="str">
        <f t="shared" si="3"/>
        <v>III</v>
      </c>
      <c r="T23" s="104" t="str">
        <f t="shared" si="4"/>
        <v>ACEPTABLE</v>
      </c>
      <c r="U23" s="104">
        <v>70</v>
      </c>
      <c r="V23" s="104">
        <v>8</v>
      </c>
      <c r="W23" s="104"/>
      <c r="X23" s="104" t="s">
        <v>314</v>
      </c>
      <c r="Y23" s="104"/>
      <c r="Z23" s="104"/>
      <c r="AA23" s="104"/>
      <c r="AB23" s="104"/>
      <c r="AC23" s="104" t="s">
        <v>835</v>
      </c>
      <c r="AD23" s="104" t="s">
        <v>287</v>
      </c>
      <c r="AE23" s="104" t="s">
        <v>219</v>
      </c>
      <c r="AF23" s="104" t="s">
        <v>317</v>
      </c>
      <c r="AG23" s="104"/>
      <c r="AH23" s="104"/>
      <c r="AI23" s="104"/>
      <c r="AJ23" s="104"/>
      <c r="AK23" s="104" t="s">
        <v>836</v>
      </c>
      <c r="AL23" s="104"/>
      <c r="AM23" s="104">
        <v>2</v>
      </c>
      <c r="AN23" s="104">
        <v>1</v>
      </c>
      <c r="AO23" s="104">
        <f t="shared" ref="AO23:AO24" si="10">+AM23*AN23</f>
        <v>2</v>
      </c>
      <c r="AP23" s="104" t="str">
        <f t="shared" si="6"/>
        <v>BAJO</v>
      </c>
      <c r="AQ23" s="104">
        <v>60</v>
      </c>
      <c r="AR23" s="104">
        <f t="shared" si="7"/>
        <v>120</v>
      </c>
      <c r="AS23" s="78" t="str">
        <f t="shared" si="8"/>
        <v>III</v>
      </c>
      <c r="AT23" s="104" t="str">
        <f t="shared" si="9"/>
        <v>ACEPTABLE</v>
      </c>
      <c r="AU23" s="113" t="s">
        <v>552</v>
      </c>
    </row>
    <row r="24" spans="1:47" ht="315" x14ac:dyDescent="0.25">
      <c r="A24" s="168"/>
      <c r="B24" s="168"/>
      <c r="C24" s="168"/>
      <c r="D24" s="167"/>
      <c r="E24" s="168"/>
      <c r="F24" s="105" t="s">
        <v>219</v>
      </c>
      <c r="G24" s="107" t="s">
        <v>220</v>
      </c>
      <c r="H24" s="104" t="s">
        <v>794</v>
      </c>
      <c r="I24" s="104" t="s">
        <v>235</v>
      </c>
      <c r="J24" s="104" t="s">
        <v>795</v>
      </c>
      <c r="K24" s="104" t="s">
        <v>796</v>
      </c>
      <c r="L24" s="104" t="s">
        <v>237</v>
      </c>
      <c r="M24" s="104">
        <v>2</v>
      </c>
      <c r="N24" s="104">
        <v>1</v>
      </c>
      <c r="O24" s="104">
        <f t="shared" si="0"/>
        <v>2</v>
      </c>
      <c r="P24" s="104" t="str">
        <f t="shared" si="1"/>
        <v>BAJO</v>
      </c>
      <c r="Q24" s="104">
        <v>60</v>
      </c>
      <c r="R24" s="104">
        <f t="shared" si="2"/>
        <v>120</v>
      </c>
      <c r="S24" s="78" t="str">
        <f t="shared" si="3"/>
        <v>III</v>
      </c>
      <c r="T24" s="104" t="str">
        <f t="shared" si="4"/>
        <v>ACEPTABLE</v>
      </c>
      <c r="U24" s="104">
        <v>70</v>
      </c>
      <c r="V24" s="104">
        <v>1</v>
      </c>
      <c r="W24" s="104"/>
      <c r="X24" s="104" t="s">
        <v>696</v>
      </c>
      <c r="Y24" s="121" t="s">
        <v>697</v>
      </c>
      <c r="Z24" s="104"/>
      <c r="AA24" s="104"/>
      <c r="AB24" s="104"/>
      <c r="AC24" s="104" t="s">
        <v>837</v>
      </c>
      <c r="AD24" s="104" t="s">
        <v>229</v>
      </c>
      <c r="AE24" s="104" t="s">
        <v>219</v>
      </c>
      <c r="AF24" s="104" t="s">
        <v>296</v>
      </c>
      <c r="AG24" s="104" t="s">
        <v>297</v>
      </c>
      <c r="AH24" s="104"/>
      <c r="AI24" s="104"/>
      <c r="AJ24" s="104"/>
      <c r="AK24" s="104" t="s">
        <v>838</v>
      </c>
      <c r="AL24" s="104"/>
      <c r="AM24" s="104">
        <v>2</v>
      </c>
      <c r="AN24" s="104">
        <v>1</v>
      </c>
      <c r="AO24" s="104">
        <f t="shared" si="10"/>
        <v>2</v>
      </c>
      <c r="AP24" s="104" t="str">
        <f t="shared" si="6"/>
        <v>BAJO</v>
      </c>
      <c r="AQ24" s="104">
        <v>60</v>
      </c>
      <c r="AR24" s="104">
        <f t="shared" si="7"/>
        <v>120</v>
      </c>
      <c r="AS24" s="78" t="str">
        <f t="shared" si="8"/>
        <v>III</v>
      </c>
      <c r="AT24" s="104" t="str">
        <f t="shared" si="9"/>
        <v>ACEPTABLE</v>
      </c>
      <c r="AU24" s="113" t="s">
        <v>574</v>
      </c>
    </row>
    <row r="25" spans="1:47" ht="240" x14ac:dyDescent="0.25">
      <c r="A25" s="168"/>
      <c r="B25" s="168"/>
      <c r="C25" s="168"/>
      <c r="D25" s="167"/>
      <c r="E25" s="168"/>
      <c r="F25" s="105" t="s">
        <v>219</v>
      </c>
      <c r="G25" s="107" t="s">
        <v>300</v>
      </c>
      <c r="H25" s="104" t="s">
        <v>797</v>
      </c>
      <c r="I25" s="104" t="s">
        <v>302</v>
      </c>
      <c r="J25" s="104" t="s">
        <v>237</v>
      </c>
      <c r="K25" s="104" t="s">
        <v>798</v>
      </c>
      <c r="L25" s="104" t="s">
        <v>799</v>
      </c>
      <c r="M25" s="104">
        <v>6</v>
      </c>
      <c r="N25" s="104">
        <v>3</v>
      </c>
      <c r="O25" s="104">
        <f t="shared" si="0"/>
        <v>18</v>
      </c>
      <c r="P25" s="104" t="str">
        <f t="shared" si="1"/>
        <v>ALTO</v>
      </c>
      <c r="Q25" s="104">
        <v>25</v>
      </c>
      <c r="R25" s="104">
        <f t="shared" si="2"/>
        <v>450</v>
      </c>
      <c r="S25" s="78" t="str">
        <f t="shared" si="3"/>
        <v>II</v>
      </c>
      <c r="T25" s="104" t="str">
        <f t="shared" si="4"/>
        <v>ACEPTABLE CON CONTROL ESPECIFICO</v>
      </c>
      <c r="U25" s="104">
        <v>70</v>
      </c>
      <c r="V25" s="104">
        <v>8</v>
      </c>
      <c r="W25" s="104"/>
      <c r="X25" s="104"/>
      <c r="Y25" s="104" t="s">
        <v>305</v>
      </c>
      <c r="Z25" s="104"/>
      <c r="AA25" s="104"/>
      <c r="AB25" s="104"/>
      <c r="AC25" s="104" t="s">
        <v>839</v>
      </c>
      <c r="AD25" s="104" t="s">
        <v>287</v>
      </c>
      <c r="AE25" s="104" t="s">
        <v>219</v>
      </c>
      <c r="AF25" s="104" t="s">
        <v>307</v>
      </c>
      <c r="AG25" s="104" t="s">
        <v>840</v>
      </c>
      <c r="AH25" s="104"/>
      <c r="AI25" s="104"/>
      <c r="AJ25" s="104"/>
      <c r="AK25" s="104" t="s">
        <v>569</v>
      </c>
      <c r="AL25" s="104"/>
      <c r="AM25" s="104">
        <v>6</v>
      </c>
      <c r="AN25" s="104">
        <v>2</v>
      </c>
      <c r="AO25" s="104">
        <v>12</v>
      </c>
      <c r="AP25" s="104" t="str">
        <f t="shared" si="6"/>
        <v>ALTO</v>
      </c>
      <c r="AQ25" s="104">
        <v>25</v>
      </c>
      <c r="AR25" s="104">
        <f t="shared" si="7"/>
        <v>300</v>
      </c>
      <c r="AS25" s="78" t="str">
        <f t="shared" si="8"/>
        <v>II</v>
      </c>
      <c r="AT25" s="104" t="str">
        <f t="shared" si="9"/>
        <v>ACEPTABLE CON CONTROL ESPECIFICO</v>
      </c>
      <c r="AU25" s="113" t="s">
        <v>574</v>
      </c>
    </row>
    <row r="26" spans="1:47" ht="90" x14ac:dyDescent="0.25">
      <c r="A26" s="168"/>
      <c r="B26" s="168"/>
      <c r="C26" s="168"/>
      <c r="D26" s="167"/>
      <c r="E26" s="168"/>
      <c r="F26" s="105" t="s">
        <v>219</v>
      </c>
      <c r="G26" s="107" t="s">
        <v>300</v>
      </c>
      <c r="H26" s="104" t="s">
        <v>800</v>
      </c>
      <c r="I26" s="104" t="s">
        <v>302</v>
      </c>
      <c r="J26" s="104" t="s">
        <v>237</v>
      </c>
      <c r="K26" s="104" t="s">
        <v>237</v>
      </c>
      <c r="L26" s="104" t="s">
        <v>237</v>
      </c>
      <c r="M26" s="104">
        <v>2</v>
      </c>
      <c r="N26" s="104">
        <v>2</v>
      </c>
      <c r="O26" s="104">
        <f t="shared" si="0"/>
        <v>4</v>
      </c>
      <c r="P26" s="104" t="str">
        <f t="shared" si="1"/>
        <v>BAJO</v>
      </c>
      <c r="Q26" s="104">
        <v>25</v>
      </c>
      <c r="R26" s="104">
        <f t="shared" si="2"/>
        <v>100</v>
      </c>
      <c r="S26" s="78" t="str">
        <f t="shared" si="3"/>
        <v>III</v>
      </c>
      <c r="T26" s="104" t="str">
        <f t="shared" si="4"/>
        <v>ACEPTABLE</v>
      </c>
      <c r="U26" s="104">
        <v>70</v>
      </c>
      <c r="V26" s="104">
        <v>8</v>
      </c>
      <c r="W26" s="104"/>
      <c r="X26" s="104"/>
      <c r="Y26" s="104" t="s">
        <v>320</v>
      </c>
      <c r="Z26" s="104"/>
      <c r="AA26" s="104"/>
      <c r="AB26" s="104"/>
      <c r="AC26" s="104"/>
      <c r="AD26" s="104" t="s">
        <v>229</v>
      </c>
      <c r="AE26" s="104" t="s">
        <v>219</v>
      </c>
      <c r="AF26" s="104" t="s">
        <v>322</v>
      </c>
      <c r="AG26" s="104"/>
      <c r="AH26" s="104"/>
      <c r="AI26" s="104"/>
      <c r="AJ26" s="104"/>
      <c r="AK26" s="104" t="s">
        <v>841</v>
      </c>
      <c r="AL26" s="104"/>
      <c r="AM26" s="104">
        <v>2</v>
      </c>
      <c r="AN26" s="104">
        <v>3</v>
      </c>
      <c r="AO26" s="104">
        <f t="shared" ref="AO26:AO55" si="11">+AM26*AN26</f>
        <v>6</v>
      </c>
      <c r="AP26" s="104" t="str">
        <f t="shared" si="6"/>
        <v>MEDIO</v>
      </c>
      <c r="AQ26" s="104">
        <v>25</v>
      </c>
      <c r="AR26" s="104">
        <f t="shared" si="7"/>
        <v>150</v>
      </c>
      <c r="AS26" s="78" t="str">
        <f t="shared" si="8"/>
        <v>II</v>
      </c>
      <c r="AT26" s="104" t="str">
        <f t="shared" si="9"/>
        <v>ACEPTABLE CON CONTROL ESPECIFICO</v>
      </c>
      <c r="AU26" s="113" t="s">
        <v>574</v>
      </c>
    </row>
    <row r="27" spans="1:47" ht="120" x14ac:dyDescent="0.25">
      <c r="A27" s="168"/>
      <c r="B27" s="168"/>
      <c r="C27" s="168"/>
      <c r="D27" s="167"/>
      <c r="E27" s="168"/>
      <c r="F27" s="105" t="s">
        <v>219</v>
      </c>
      <c r="G27" s="107" t="s">
        <v>300</v>
      </c>
      <c r="H27" s="104" t="s">
        <v>801</v>
      </c>
      <c r="I27" s="104" t="s">
        <v>302</v>
      </c>
      <c r="J27" s="104" t="s">
        <v>333</v>
      </c>
      <c r="K27" s="104" t="s">
        <v>237</v>
      </c>
      <c r="L27" s="104" t="s">
        <v>237</v>
      </c>
      <c r="M27" s="104">
        <v>6</v>
      </c>
      <c r="N27" s="104">
        <v>2</v>
      </c>
      <c r="O27" s="104">
        <f t="shared" si="0"/>
        <v>12</v>
      </c>
      <c r="P27" s="104" t="str">
        <f t="shared" si="1"/>
        <v>ALTO</v>
      </c>
      <c r="Q27" s="104">
        <v>10</v>
      </c>
      <c r="R27" s="104">
        <f t="shared" si="2"/>
        <v>120</v>
      </c>
      <c r="S27" s="78" t="str">
        <f t="shared" si="3"/>
        <v>III</v>
      </c>
      <c r="T27" s="104" t="str">
        <f t="shared" si="4"/>
        <v>ACEPTABLE</v>
      </c>
      <c r="U27" s="104">
        <v>70</v>
      </c>
      <c r="V27" s="104">
        <v>3</v>
      </c>
      <c r="W27" s="104"/>
      <c r="X27" s="104"/>
      <c r="Y27" s="104" t="s">
        <v>334</v>
      </c>
      <c r="Z27" s="104"/>
      <c r="AA27" s="104"/>
      <c r="AB27" s="104"/>
      <c r="AC27" s="104" t="s">
        <v>842</v>
      </c>
      <c r="AD27" s="104" t="s">
        <v>287</v>
      </c>
      <c r="AE27" s="104" t="s">
        <v>219</v>
      </c>
      <c r="AF27" s="104" t="s">
        <v>336</v>
      </c>
      <c r="AG27" s="104" t="s">
        <v>843</v>
      </c>
      <c r="AH27" s="104"/>
      <c r="AI27" s="104"/>
      <c r="AJ27" s="104"/>
      <c r="AK27" s="104" t="s">
        <v>844</v>
      </c>
      <c r="AL27" s="104"/>
      <c r="AM27" s="104">
        <v>2</v>
      </c>
      <c r="AN27" s="104">
        <v>3</v>
      </c>
      <c r="AO27" s="104">
        <f t="shared" si="11"/>
        <v>6</v>
      </c>
      <c r="AP27" s="104" t="str">
        <f t="shared" si="6"/>
        <v>MEDIO</v>
      </c>
      <c r="AQ27" s="104">
        <v>10</v>
      </c>
      <c r="AR27" s="104">
        <f t="shared" si="7"/>
        <v>60</v>
      </c>
      <c r="AS27" s="78" t="str">
        <f t="shared" si="8"/>
        <v>III</v>
      </c>
      <c r="AT27" s="104" t="str">
        <f t="shared" si="9"/>
        <v>ACEPTABLE</v>
      </c>
      <c r="AU27" s="113" t="s">
        <v>574</v>
      </c>
    </row>
    <row r="28" spans="1:47" ht="90" x14ac:dyDescent="0.25">
      <c r="A28" s="168"/>
      <c r="B28" s="168"/>
      <c r="C28" s="168"/>
      <c r="D28" s="167" t="s">
        <v>771</v>
      </c>
      <c r="E28" s="167" t="s">
        <v>772</v>
      </c>
      <c r="F28" s="105" t="s">
        <v>219</v>
      </c>
      <c r="G28" s="107" t="s">
        <v>278</v>
      </c>
      <c r="H28" s="104" t="s">
        <v>781</v>
      </c>
      <c r="I28" s="104" t="s">
        <v>523</v>
      </c>
      <c r="J28" s="104" t="s">
        <v>237</v>
      </c>
      <c r="K28" s="104" t="s">
        <v>782</v>
      </c>
      <c r="L28" s="104" t="s">
        <v>780</v>
      </c>
      <c r="M28" s="104">
        <v>2</v>
      </c>
      <c r="N28" s="104">
        <v>2</v>
      </c>
      <c r="O28" s="104">
        <f t="shared" si="0"/>
        <v>4</v>
      </c>
      <c r="P28" s="104" t="str">
        <f t="shared" si="1"/>
        <v>BAJO</v>
      </c>
      <c r="Q28" s="104">
        <v>25</v>
      </c>
      <c r="R28" s="104">
        <f t="shared" si="2"/>
        <v>100</v>
      </c>
      <c r="S28" s="78" t="str">
        <f t="shared" si="3"/>
        <v>III</v>
      </c>
      <c r="T28" s="104" t="str">
        <f t="shared" si="4"/>
        <v>ACEPTABLE</v>
      </c>
      <c r="U28" s="104">
        <v>5</v>
      </c>
      <c r="V28" s="104">
        <v>8</v>
      </c>
      <c r="W28" s="104"/>
      <c r="X28" s="104" t="s">
        <v>638</v>
      </c>
      <c r="Y28" s="86"/>
      <c r="Z28" s="104"/>
      <c r="AA28" s="104"/>
      <c r="AB28" s="104"/>
      <c r="AC28" s="104" t="s">
        <v>822</v>
      </c>
      <c r="AD28" s="104" t="s">
        <v>287</v>
      </c>
      <c r="AE28" s="104" t="s">
        <v>219</v>
      </c>
      <c r="AF28" s="104" t="s">
        <v>288</v>
      </c>
      <c r="AG28" s="104"/>
      <c r="AH28" s="104"/>
      <c r="AI28" s="104"/>
      <c r="AJ28" s="104"/>
      <c r="AK28" s="104" t="s">
        <v>824</v>
      </c>
      <c r="AL28" s="104" t="s">
        <v>825</v>
      </c>
      <c r="AM28" s="104">
        <v>6</v>
      </c>
      <c r="AN28" s="104">
        <v>2</v>
      </c>
      <c r="AO28" s="104">
        <f t="shared" si="11"/>
        <v>12</v>
      </c>
      <c r="AP28" s="104" t="str">
        <f t="shared" si="6"/>
        <v>ALTO</v>
      </c>
      <c r="AQ28" s="104">
        <v>25</v>
      </c>
      <c r="AR28" s="104">
        <f t="shared" si="7"/>
        <v>300</v>
      </c>
      <c r="AS28" s="78" t="str">
        <f t="shared" si="8"/>
        <v>II</v>
      </c>
      <c r="AT28" s="104" t="str">
        <f t="shared" si="9"/>
        <v>ACEPTABLE CON CONTROL ESPECIFICO</v>
      </c>
      <c r="AU28" s="113" t="s">
        <v>574</v>
      </c>
    </row>
    <row r="29" spans="1:47" ht="255" x14ac:dyDescent="0.25">
      <c r="A29" s="168"/>
      <c r="B29" s="168"/>
      <c r="C29" s="168"/>
      <c r="D29" s="167"/>
      <c r="E29" s="168"/>
      <c r="F29" s="105" t="s">
        <v>219</v>
      </c>
      <c r="G29" s="107" t="s">
        <v>220</v>
      </c>
      <c r="H29" s="104" t="s">
        <v>783</v>
      </c>
      <c r="I29" s="104" t="s">
        <v>235</v>
      </c>
      <c r="J29" s="104" t="s">
        <v>236</v>
      </c>
      <c r="K29" s="104" t="s">
        <v>623</v>
      </c>
      <c r="L29" s="104" t="s">
        <v>624</v>
      </c>
      <c r="M29" s="104">
        <v>6</v>
      </c>
      <c r="N29" s="104">
        <v>3</v>
      </c>
      <c r="O29" s="104">
        <f t="shared" si="0"/>
        <v>18</v>
      </c>
      <c r="P29" s="104" t="str">
        <f t="shared" si="1"/>
        <v>ALTO</v>
      </c>
      <c r="Q29" s="104">
        <v>25</v>
      </c>
      <c r="R29" s="104">
        <f t="shared" si="2"/>
        <v>450</v>
      </c>
      <c r="S29" s="78" t="str">
        <f t="shared" si="3"/>
        <v>II</v>
      </c>
      <c r="T29" s="104" t="str">
        <f t="shared" si="4"/>
        <v>ACEPTABLE CON CONTROL ESPECIFICO</v>
      </c>
      <c r="U29" s="104">
        <v>5</v>
      </c>
      <c r="V29" s="104">
        <v>6</v>
      </c>
      <c r="W29" s="104"/>
      <c r="X29" s="104" t="s">
        <v>640</v>
      </c>
      <c r="Y29" s="121"/>
      <c r="Z29" s="104"/>
      <c r="AA29" s="104"/>
      <c r="AB29" s="104"/>
      <c r="AC29" s="104" t="s">
        <v>826</v>
      </c>
      <c r="AD29" s="104" t="s">
        <v>229</v>
      </c>
      <c r="AE29" s="104" t="s">
        <v>219</v>
      </c>
      <c r="AF29" s="104" t="s">
        <v>247</v>
      </c>
      <c r="AG29" s="104" t="s">
        <v>827</v>
      </c>
      <c r="AH29" s="104"/>
      <c r="AI29" s="104"/>
      <c r="AJ29" s="104"/>
      <c r="AK29" s="104" t="s">
        <v>828</v>
      </c>
      <c r="AL29" s="104"/>
      <c r="AM29" s="104">
        <v>2</v>
      </c>
      <c r="AN29" s="104">
        <v>4</v>
      </c>
      <c r="AO29" s="104">
        <v>4</v>
      </c>
      <c r="AP29" s="104" t="str">
        <f t="shared" si="6"/>
        <v>BAJO</v>
      </c>
      <c r="AQ29" s="104">
        <v>25</v>
      </c>
      <c r="AR29" s="104">
        <f t="shared" si="7"/>
        <v>100</v>
      </c>
      <c r="AS29" s="78" t="str">
        <f t="shared" si="8"/>
        <v>III</v>
      </c>
      <c r="AT29" s="104" t="str">
        <f t="shared" si="9"/>
        <v>ACEPTABLE</v>
      </c>
      <c r="AU29" s="113" t="s">
        <v>574</v>
      </c>
    </row>
    <row r="30" spans="1:47" ht="409.5" x14ac:dyDescent="0.25">
      <c r="A30" s="168"/>
      <c r="B30" s="168"/>
      <c r="C30" s="168"/>
      <c r="D30" s="167"/>
      <c r="E30" s="168"/>
      <c r="F30" s="105" t="s">
        <v>219</v>
      </c>
      <c r="G30" s="107" t="s">
        <v>263</v>
      </c>
      <c r="H30" s="104" t="s">
        <v>787</v>
      </c>
      <c r="I30" s="104" t="s">
        <v>251</v>
      </c>
      <c r="J30" s="104" t="s">
        <v>237</v>
      </c>
      <c r="K30" s="104" t="s">
        <v>788</v>
      </c>
      <c r="L30" s="104" t="s">
        <v>802</v>
      </c>
      <c r="M30" s="104">
        <v>2</v>
      </c>
      <c r="N30" s="104">
        <v>4</v>
      </c>
      <c r="O30" s="104">
        <f t="shared" si="0"/>
        <v>8</v>
      </c>
      <c r="P30" s="104" t="str">
        <f t="shared" si="1"/>
        <v>MEDIO</v>
      </c>
      <c r="Q30" s="104">
        <v>60</v>
      </c>
      <c r="R30" s="104">
        <f t="shared" si="2"/>
        <v>480</v>
      </c>
      <c r="S30" s="78" t="str">
        <f t="shared" si="3"/>
        <v>II</v>
      </c>
      <c r="T30" s="104" t="str">
        <f t="shared" si="4"/>
        <v>ACEPTABLE CON CONTROL ESPECIFICO</v>
      </c>
      <c r="U30" s="104">
        <v>5</v>
      </c>
      <c r="V30" s="104">
        <v>8</v>
      </c>
      <c r="W30" s="104"/>
      <c r="X30" s="104" t="s">
        <v>266</v>
      </c>
      <c r="Y30" s="86"/>
      <c r="Z30" s="104"/>
      <c r="AA30" s="104"/>
      <c r="AB30" s="104"/>
      <c r="AC30" s="104" t="s">
        <v>845</v>
      </c>
      <c r="AD30" s="104" t="s">
        <v>229</v>
      </c>
      <c r="AE30" s="104" t="s">
        <v>219</v>
      </c>
      <c r="AF30" s="104" t="s">
        <v>268</v>
      </c>
      <c r="AG30" s="104" t="s">
        <v>833</v>
      </c>
      <c r="AH30" s="104"/>
      <c r="AI30" s="104"/>
      <c r="AJ30" s="104"/>
      <c r="AK30" s="104" t="s">
        <v>564</v>
      </c>
      <c r="AL30" s="104"/>
      <c r="AM30" s="104">
        <v>2</v>
      </c>
      <c r="AN30" s="104">
        <v>4</v>
      </c>
      <c r="AO30" s="104">
        <v>4</v>
      </c>
      <c r="AP30" s="104" t="str">
        <f t="shared" si="6"/>
        <v>BAJO</v>
      </c>
      <c r="AQ30" s="104">
        <v>25</v>
      </c>
      <c r="AR30" s="104">
        <f t="shared" si="7"/>
        <v>100</v>
      </c>
      <c r="AS30" s="78" t="str">
        <f t="shared" si="8"/>
        <v>III</v>
      </c>
      <c r="AT30" s="104" t="str">
        <f t="shared" si="9"/>
        <v>ACEPTABLE</v>
      </c>
      <c r="AU30" s="113" t="s">
        <v>846</v>
      </c>
    </row>
    <row r="31" spans="1:47" ht="150" x14ac:dyDescent="0.25">
      <c r="A31" s="168"/>
      <c r="B31" s="168"/>
      <c r="C31" s="168"/>
      <c r="D31" s="167"/>
      <c r="E31" s="168"/>
      <c r="F31" s="105" t="s">
        <v>219</v>
      </c>
      <c r="G31" s="107" t="s">
        <v>482</v>
      </c>
      <c r="H31" s="104" t="s">
        <v>605</v>
      </c>
      <c r="I31" s="104" t="s">
        <v>251</v>
      </c>
      <c r="J31" s="104" t="s">
        <v>237</v>
      </c>
      <c r="K31" s="104" t="s">
        <v>237</v>
      </c>
      <c r="L31" s="104" t="s">
        <v>606</v>
      </c>
      <c r="M31" s="104">
        <v>2</v>
      </c>
      <c r="N31" s="104">
        <v>2</v>
      </c>
      <c r="O31" s="104">
        <f t="shared" si="0"/>
        <v>4</v>
      </c>
      <c r="P31" s="104" t="str">
        <f t="shared" si="1"/>
        <v>BAJO</v>
      </c>
      <c r="Q31" s="104">
        <v>25</v>
      </c>
      <c r="R31" s="104">
        <f t="shared" si="2"/>
        <v>100</v>
      </c>
      <c r="S31" s="78" t="str">
        <f t="shared" si="3"/>
        <v>III</v>
      </c>
      <c r="T31" s="119" t="str">
        <f t="shared" si="4"/>
        <v>ACEPTABLE</v>
      </c>
      <c r="U31" s="104">
        <v>5</v>
      </c>
      <c r="V31" s="104">
        <v>1</v>
      </c>
      <c r="W31" s="36"/>
      <c r="X31" s="104" t="s">
        <v>484</v>
      </c>
      <c r="Y31" s="36"/>
      <c r="Z31" s="104"/>
      <c r="AA31" s="104"/>
      <c r="AB31" s="104"/>
      <c r="AC31" s="104" t="s">
        <v>668</v>
      </c>
      <c r="AD31" s="104" t="s">
        <v>287</v>
      </c>
      <c r="AE31" s="104" t="s">
        <v>219</v>
      </c>
      <c r="AF31" s="104" t="s">
        <v>654</v>
      </c>
      <c r="AG31" s="104"/>
      <c r="AH31" s="104"/>
      <c r="AI31" s="104"/>
      <c r="AJ31" s="104"/>
      <c r="AK31" s="104" t="s">
        <v>847</v>
      </c>
      <c r="AL31" s="104"/>
      <c r="AM31" s="104">
        <v>2</v>
      </c>
      <c r="AN31" s="104">
        <v>2</v>
      </c>
      <c r="AO31" s="104">
        <f t="shared" ref="AO31:AO34" si="12">+AM31*AN31</f>
        <v>4</v>
      </c>
      <c r="AP31" s="104" t="str">
        <f t="shared" si="6"/>
        <v>BAJO</v>
      </c>
      <c r="AQ31" s="104">
        <v>25</v>
      </c>
      <c r="AR31" s="104">
        <f t="shared" si="7"/>
        <v>100</v>
      </c>
      <c r="AS31" s="78" t="str">
        <f t="shared" si="8"/>
        <v>III</v>
      </c>
      <c r="AT31" s="81" t="str">
        <f t="shared" si="9"/>
        <v>ACEPTABLE</v>
      </c>
      <c r="AU31" s="108" t="s">
        <v>233</v>
      </c>
    </row>
    <row r="32" spans="1:47" ht="90" x14ac:dyDescent="0.25">
      <c r="A32" s="168"/>
      <c r="B32" s="168"/>
      <c r="C32" s="168"/>
      <c r="D32" s="167"/>
      <c r="E32" s="167" t="s">
        <v>773</v>
      </c>
      <c r="F32" s="105" t="s">
        <v>219</v>
      </c>
      <c r="G32" s="107" t="s">
        <v>278</v>
      </c>
      <c r="H32" s="104" t="s">
        <v>781</v>
      </c>
      <c r="I32" s="104" t="s">
        <v>523</v>
      </c>
      <c r="J32" s="104" t="s">
        <v>237</v>
      </c>
      <c r="K32" s="104" t="s">
        <v>782</v>
      </c>
      <c r="L32" s="104" t="s">
        <v>780</v>
      </c>
      <c r="M32" s="104">
        <v>2</v>
      </c>
      <c r="N32" s="104">
        <v>2</v>
      </c>
      <c r="O32" s="104">
        <f t="shared" si="0"/>
        <v>4</v>
      </c>
      <c r="P32" s="104" t="str">
        <f t="shared" si="1"/>
        <v>BAJO</v>
      </c>
      <c r="Q32" s="104">
        <v>25</v>
      </c>
      <c r="R32" s="104">
        <f t="shared" si="2"/>
        <v>100</v>
      </c>
      <c r="S32" s="78" t="str">
        <f t="shared" si="3"/>
        <v>III</v>
      </c>
      <c r="T32" s="104" t="str">
        <f t="shared" si="4"/>
        <v>ACEPTABLE</v>
      </c>
      <c r="U32" s="104">
        <v>5</v>
      </c>
      <c r="V32" s="104">
        <v>8</v>
      </c>
      <c r="W32" s="36"/>
      <c r="X32" s="104" t="s">
        <v>638</v>
      </c>
      <c r="Y32" s="36"/>
      <c r="Z32" s="104"/>
      <c r="AA32" s="104"/>
      <c r="AB32" s="104"/>
      <c r="AC32" s="104" t="s">
        <v>822</v>
      </c>
      <c r="AD32" s="104" t="s">
        <v>287</v>
      </c>
      <c r="AE32" s="104" t="s">
        <v>219</v>
      </c>
      <c r="AF32" s="104" t="s">
        <v>288</v>
      </c>
      <c r="AG32" s="104"/>
      <c r="AH32" s="104"/>
      <c r="AI32" s="104"/>
      <c r="AJ32" s="104"/>
      <c r="AK32" s="104" t="s">
        <v>824</v>
      </c>
      <c r="AL32" s="104" t="s">
        <v>825</v>
      </c>
      <c r="AM32" s="104">
        <v>6</v>
      </c>
      <c r="AN32" s="104">
        <v>2</v>
      </c>
      <c r="AO32" s="104">
        <f t="shared" si="12"/>
        <v>12</v>
      </c>
      <c r="AP32" s="104" t="str">
        <f t="shared" si="6"/>
        <v>ALTO</v>
      </c>
      <c r="AQ32" s="104">
        <v>25</v>
      </c>
      <c r="AR32" s="104">
        <f t="shared" si="7"/>
        <v>300</v>
      </c>
      <c r="AS32" s="78" t="str">
        <f t="shared" si="8"/>
        <v>II</v>
      </c>
      <c r="AT32" s="104" t="str">
        <f t="shared" si="9"/>
        <v>ACEPTABLE CON CONTROL ESPECIFICO</v>
      </c>
      <c r="AU32" s="113" t="s">
        <v>574</v>
      </c>
    </row>
    <row r="33" spans="1:47" ht="375" x14ac:dyDescent="0.25">
      <c r="A33" s="168"/>
      <c r="B33" s="168"/>
      <c r="C33" s="168"/>
      <c r="D33" s="167"/>
      <c r="E33" s="168"/>
      <c r="F33" s="105" t="s">
        <v>219</v>
      </c>
      <c r="G33" s="107" t="s">
        <v>220</v>
      </c>
      <c r="H33" s="104" t="s">
        <v>607</v>
      </c>
      <c r="I33" s="104" t="s">
        <v>235</v>
      </c>
      <c r="J33" s="104" t="s">
        <v>341</v>
      </c>
      <c r="K33" s="104" t="s">
        <v>608</v>
      </c>
      <c r="L33" s="104" t="s">
        <v>594</v>
      </c>
      <c r="M33" s="104">
        <v>2</v>
      </c>
      <c r="N33" s="104">
        <v>1</v>
      </c>
      <c r="O33" s="104">
        <f t="shared" si="0"/>
        <v>2</v>
      </c>
      <c r="P33" s="104" t="str">
        <f t="shared" si="1"/>
        <v>BAJO</v>
      </c>
      <c r="Q33" s="104">
        <v>60</v>
      </c>
      <c r="R33" s="104">
        <f t="shared" si="2"/>
        <v>120</v>
      </c>
      <c r="S33" s="78" t="str">
        <f t="shared" si="3"/>
        <v>III</v>
      </c>
      <c r="T33" s="104" t="str">
        <f t="shared" si="4"/>
        <v>ACEPTABLE</v>
      </c>
      <c r="U33" s="104">
        <v>5</v>
      </c>
      <c r="V33" s="104">
        <v>1</v>
      </c>
      <c r="W33" s="36"/>
      <c r="X33" s="104" t="s">
        <v>696</v>
      </c>
      <c r="Y33" s="134" t="s">
        <v>697</v>
      </c>
      <c r="Z33" s="104"/>
      <c r="AA33" s="104"/>
      <c r="AB33" s="104"/>
      <c r="AC33" s="104" t="s">
        <v>232</v>
      </c>
      <c r="AD33" s="104" t="s">
        <v>229</v>
      </c>
      <c r="AE33" s="104" t="s">
        <v>219</v>
      </c>
      <c r="AF33" s="104" t="s">
        <v>296</v>
      </c>
      <c r="AG33" s="104" t="s">
        <v>297</v>
      </c>
      <c r="AH33" s="104"/>
      <c r="AI33" s="104"/>
      <c r="AJ33" s="104"/>
      <c r="AK33" s="104" t="s">
        <v>664</v>
      </c>
      <c r="AL33" s="104"/>
      <c r="AM33" s="104">
        <v>2</v>
      </c>
      <c r="AN33" s="104">
        <v>1</v>
      </c>
      <c r="AO33" s="104">
        <f t="shared" si="12"/>
        <v>2</v>
      </c>
      <c r="AP33" s="104" t="str">
        <f t="shared" si="6"/>
        <v>BAJO</v>
      </c>
      <c r="AQ33" s="104">
        <v>60</v>
      </c>
      <c r="AR33" s="104">
        <f t="shared" si="7"/>
        <v>120</v>
      </c>
      <c r="AS33" s="78" t="str">
        <f t="shared" si="8"/>
        <v>III</v>
      </c>
      <c r="AT33" s="81" t="str">
        <f t="shared" si="9"/>
        <v>ACEPTABLE</v>
      </c>
      <c r="AU33" s="108" t="s">
        <v>233</v>
      </c>
    </row>
    <row r="34" spans="1:47" ht="90" x14ac:dyDescent="0.25">
      <c r="A34" s="168"/>
      <c r="B34" s="168"/>
      <c r="C34" s="168"/>
      <c r="D34" s="167"/>
      <c r="E34" s="167" t="s">
        <v>774</v>
      </c>
      <c r="F34" s="105" t="s">
        <v>219</v>
      </c>
      <c r="G34" s="107" t="s">
        <v>278</v>
      </c>
      <c r="H34" s="104" t="s">
        <v>781</v>
      </c>
      <c r="I34" s="104" t="s">
        <v>523</v>
      </c>
      <c r="J34" s="104" t="s">
        <v>237</v>
      </c>
      <c r="K34" s="104" t="s">
        <v>782</v>
      </c>
      <c r="L34" s="104" t="s">
        <v>780</v>
      </c>
      <c r="M34" s="104">
        <v>2</v>
      </c>
      <c r="N34" s="104">
        <v>2</v>
      </c>
      <c r="O34" s="104">
        <f t="shared" si="0"/>
        <v>4</v>
      </c>
      <c r="P34" s="104" t="str">
        <f t="shared" si="1"/>
        <v>BAJO</v>
      </c>
      <c r="Q34" s="104">
        <v>25</v>
      </c>
      <c r="R34" s="104">
        <f t="shared" si="2"/>
        <v>100</v>
      </c>
      <c r="S34" s="78" t="str">
        <f t="shared" si="3"/>
        <v>III</v>
      </c>
      <c r="T34" s="104" t="str">
        <f t="shared" si="4"/>
        <v>ACEPTABLE</v>
      </c>
      <c r="U34" s="104">
        <v>5</v>
      </c>
      <c r="V34" s="104">
        <v>8</v>
      </c>
      <c r="W34" s="36"/>
      <c r="X34" s="104" t="s">
        <v>638</v>
      </c>
      <c r="Y34" s="36"/>
      <c r="Z34" s="104"/>
      <c r="AA34" s="104"/>
      <c r="AB34" s="104"/>
      <c r="AC34" s="104" t="s">
        <v>822</v>
      </c>
      <c r="AD34" s="104" t="s">
        <v>287</v>
      </c>
      <c r="AE34" s="104" t="s">
        <v>219</v>
      </c>
      <c r="AF34" s="104" t="s">
        <v>288</v>
      </c>
      <c r="AG34" s="104"/>
      <c r="AH34" s="104"/>
      <c r="AI34" s="104"/>
      <c r="AJ34" s="104"/>
      <c r="AK34" s="104" t="s">
        <v>824</v>
      </c>
      <c r="AL34" s="104" t="s">
        <v>825</v>
      </c>
      <c r="AM34" s="104">
        <v>6</v>
      </c>
      <c r="AN34" s="104">
        <v>2</v>
      </c>
      <c r="AO34" s="104">
        <f t="shared" si="12"/>
        <v>12</v>
      </c>
      <c r="AP34" s="104" t="str">
        <f t="shared" si="6"/>
        <v>ALTO</v>
      </c>
      <c r="AQ34" s="104">
        <v>25</v>
      </c>
      <c r="AR34" s="104">
        <f t="shared" si="7"/>
        <v>300</v>
      </c>
      <c r="AS34" s="78" t="str">
        <f t="shared" si="8"/>
        <v>II</v>
      </c>
      <c r="AT34" s="104" t="str">
        <f t="shared" si="9"/>
        <v>ACEPTABLE CON CONTROL ESPECIFICO</v>
      </c>
      <c r="AU34" s="113" t="s">
        <v>574</v>
      </c>
    </row>
    <row r="35" spans="1:47" ht="255" x14ac:dyDescent="0.25">
      <c r="A35" s="168"/>
      <c r="B35" s="168"/>
      <c r="C35" s="168"/>
      <c r="D35" s="167"/>
      <c r="E35" s="167"/>
      <c r="F35" s="105" t="s">
        <v>219</v>
      </c>
      <c r="G35" s="107" t="s">
        <v>220</v>
      </c>
      <c r="H35" s="104" t="s">
        <v>783</v>
      </c>
      <c r="I35" s="104" t="s">
        <v>235</v>
      </c>
      <c r="J35" s="104" t="s">
        <v>236</v>
      </c>
      <c r="K35" s="104" t="s">
        <v>623</v>
      </c>
      <c r="L35" s="104" t="s">
        <v>624</v>
      </c>
      <c r="M35" s="104">
        <v>6</v>
      </c>
      <c r="N35" s="104">
        <v>3</v>
      </c>
      <c r="O35" s="104">
        <f t="shared" si="0"/>
        <v>18</v>
      </c>
      <c r="P35" s="104" t="str">
        <f t="shared" si="1"/>
        <v>ALTO</v>
      </c>
      <c r="Q35" s="104">
        <v>25</v>
      </c>
      <c r="R35" s="104">
        <f t="shared" si="2"/>
        <v>450</v>
      </c>
      <c r="S35" s="78" t="str">
        <f t="shared" si="3"/>
        <v>II</v>
      </c>
      <c r="T35" s="104" t="str">
        <f t="shared" si="4"/>
        <v>ACEPTABLE CON CONTROL ESPECIFICO</v>
      </c>
      <c r="U35" s="104">
        <v>5</v>
      </c>
      <c r="V35" s="104">
        <v>6</v>
      </c>
      <c r="W35" s="36"/>
      <c r="X35" s="104" t="s">
        <v>640</v>
      </c>
      <c r="Y35" s="36"/>
      <c r="Z35" s="104"/>
      <c r="AA35" s="104"/>
      <c r="AB35" s="104"/>
      <c r="AC35" s="104" t="s">
        <v>826</v>
      </c>
      <c r="AD35" s="104" t="s">
        <v>229</v>
      </c>
      <c r="AE35" s="104" t="s">
        <v>219</v>
      </c>
      <c r="AF35" s="104" t="s">
        <v>247</v>
      </c>
      <c r="AG35" s="104" t="s">
        <v>827</v>
      </c>
      <c r="AH35" s="104"/>
      <c r="AI35" s="104"/>
      <c r="AJ35" s="104"/>
      <c r="AK35" s="104" t="s">
        <v>828</v>
      </c>
      <c r="AL35" s="104"/>
      <c r="AM35" s="104">
        <v>2</v>
      </c>
      <c r="AN35" s="104">
        <v>4</v>
      </c>
      <c r="AO35" s="104">
        <v>4</v>
      </c>
      <c r="AP35" s="104" t="str">
        <f t="shared" si="6"/>
        <v>BAJO</v>
      </c>
      <c r="AQ35" s="104">
        <v>25</v>
      </c>
      <c r="AR35" s="104">
        <f t="shared" si="7"/>
        <v>100</v>
      </c>
      <c r="AS35" s="78" t="str">
        <f t="shared" si="8"/>
        <v>III</v>
      </c>
      <c r="AT35" s="104" t="str">
        <f t="shared" si="9"/>
        <v>ACEPTABLE</v>
      </c>
      <c r="AU35" s="113" t="s">
        <v>574</v>
      </c>
    </row>
    <row r="36" spans="1:47" ht="409.5" x14ac:dyDescent="0.25">
      <c r="A36" s="168"/>
      <c r="B36" s="168"/>
      <c r="C36" s="168"/>
      <c r="D36" s="167"/>
      <c r="E36" s="167"/>
      <c r="F36" s="105" t="s">
        <v>219</v>
      </c>
      <c r="G36" s="107" t="s">
        <v>263</v>
      </c>
      <c r="H36" s="104" t="s">
        <v>787</v>
      </c>
      <c r="I36" s="104" t="s">
        <v>251</v>
      </c>
      <c r="J36" s="104" t="s">
        <v>237</v>
      </c>
      <c r="K36" s="104" t="s">
        <v>788</v>
      </c>
      <c r="L36" s="104" t="s">
        <v>802</v>
      </c>
      <c r="M36" s="104">
        <v>2</v>
      </c>
      <c r="N36" s="104">
        <v>4</v>
      </c>
      <c r="O36" s="104">
        <f t="shared" si="0"/>
        <v>8</v>
      </c>
      <c r="P36" s="104" t="str">
        <f t="shared" si="1"/>
        <v>MEDIO</v>
      </c>
      <c r="Q36" s="104">
        <v>60</v>
      </c>
      <c r="R36" s="104">
        <f t="shared" si="2"/>
        <v>480</v>
      </c>
      <c r="S36" s="78" t="str">
        <f t="shared" si="3"/>
        <v>II</v>
      </c>
      <c r="T36" s="104" t="str">
        <f t="shared" si="4"/>
        <v>ACEPTABLE CON CONTROL ESPECIFICO</v>
      </c>
      <c r="U36" s="104">
        <v>5</v>
      </c>
      <c r="V36" s="104">
        <v>8</v>
      </c>
      <c r="W36" s="36"/>
      <c r="X36" s="104"/>
      <c r="Y36" s="104" t="s">
        <v>266</v>
      </c>
      <c r="Z36" s="104"/>
      <c r="AA36" s="104"/>
      <c r="AB36" s="104"/>
      <c r="AC36" s="104" t="s">
        <v>845</v>
      </c>
      <c r="AD36" s="104" t="s">
        <v>229</v>
      </c>
      <c r="AE36" s="104" t="s">
        <v>219</v>
      </c>
      <c r="AF36" s="104" t="s">
        <v>268</v>
      </c>
      <c r="AG36" s="104" t="s">
        <v>833</v>
      </c>
      <c r="AH36" s="104"/>
      <c r="AI36" s="104"/>
      <c r="AJ36" s="104"/>
      <c r="AK36" s="104" t="s">
        <v>564</v>
      </c>
      <c r="AL36" s="104"/>
      <c r="AM36" s="104">
        <v>2</v>
      </c>
      <c r="AN36" s="104">
        <v>4</v>
      </c>
      <c r="AO36" s="104">
        <v>4</v>
      </c>
      <c r="AP36" s="104" t="str">
        <f t="shared" si="6"/>
        <v>BAJO</v>
      </c>
      <c r="AQ36" s="104">
        <v>25</v>
      </c>
      <c r="AR36" s="104">
        <f t="shared" si="7"/>
        <v>100</v>
      </c>
      <c r="AS36" s="78" t="str">
        <f t="shared" si="8"/>
        <v>III</v>
      </c>
      <c r="AT36" s="104" t="str">
        <f t="shared" si="9"/>
        <v>ACEPTABLE</v>
      </c>
      <c r="AU36" s="113" t="s">
        <v>846</v>
      </c>
    </row>
    <row r="37" spans="1:47" ht="150" x14ac:dyDescent="0.25">
      <c r="A37" s="168"/>
      <c r="B37" s="168"/>
      <c r="C37" s="168"/>
      <c r="D37" s="167"/>
      <c r="E37" s="167"/>
      <c r="F37" s="105" t="s">
        <v>219</v>
      </c>
      <c r="G37" s="107" t="s">
        <v>482</v>
      </c>
      <c r="H37" s="104" t="s">
        <v>605</v>
      </c>
      <c r="I37" s="104" t="s">
        <v>251</v>
      </c>
      <c r="J37" s="104" t="s">
        <v>237</v>
      </c>
      <c r="K37" s="104" t="s">
        <v>237</v>
      </c>
      <c r="L37" s="104" t="s">
        <v>606</v>
      </c>
      <c r="M37" s="104">
        <v>2</v>
      </c>
      <c r="N37" s="104">
        <v>2</v>
      </c>
      <c r="O37" s="104">
        <f t="shared" si="0"/>
        <v>4</v>
      </c>
      <c r="P37" s="104" t="str">
        <f t="shared" si="1"/>
        <v>BAJO</v>
      </c>
      <c r="Q37" s="104">
        <v>25</v>
      </c>
      <c r="R37" s="104">
        <f t="shared" si="2"/>
        <v>100</v>
      </c>
      <c r="S37" s="78" t="str">
        <f t="shared" si="3"/>
        <v>III</v>
      </c>
      <c r="T37" s="119" t="str">
        <f t="shared" si="4"/>
        <v>ACEPTABLE</v>
      </c>
      <c r="U37" s="104">
        <v>5</v>
      </c>
      <c r="V37" s="104">
        <v>1</v>
      </c>
      <c r="W37" s="36"/>
      <c r="X37" s="104" t="s">
        <v>484</v>
      </c>
      <c r="Y37" s="36"/>
      <c r="Z37" s="104"/>
      <c r="AA37" s="104"/>
      <c r="AB37" s="104"/>
      <c r="AC37" s="104" t="s">
        <v>668</v>
      </c>
      <c r="AD37" s="104" t="s">
        <v>287</v>
      </c>
      <c r="AE37" s="104" t="s">
        <v>219</v>
      </c>
      <c r="AF37" s="104" t="s">
        <v>654</v>
      </c>
      <c r="AG37" s="104"/>
      <c r="AH37" s="104"/>
      <c r="AI37" s="104"/>
      <c r="AJ37" s="104"/>
      <c r="AK37" s="104" t="s">
        <v>847</v>
      </c>
      <c r="AL37" s="104"/>
      <c r="AM37" s="104">
        <v>2</v>
      </c>
      <c r="AN37" s="104">
        <v>2</v>
      </c>
      <c r="AO37" s="104">
        <f t="shared" ref="AO37:AO43" si="13">+AM37*AN37</f>
        <v>4</v>
      </c>
      <c r="AP37" s="104" t="str">
        <f t="shared" si="6"/>
        <v>BAJO</v>
      </c>
      <c r="AQ37" s="104">
        <v>25</v>
      </c>
      <c r="AR37" s="104">
        <f t="shared" si="7"/>
        <v>100</v>
      </c>
      <c r="AS37" s="78" t="str">
        <f t="shared" si="8"/>
        <v>III</v>
      </c>
      <c r="AT37" s="81" t="str">
        <f t="shared" si="9"/>
        <v>ACEPTABLE</v>
      </c>
      <c r="AU37" s="108" t="s">
        <v>233</v>
      </c>
    </row>
    <row r="38" spans="1:47" ht="90" x14ac:dyDescent="0.25">
      <c r="A38" s="168"/>
      <c r="B38" s="168"/>
      <c r="C38" s="168"/>
      <c r="D38" s="167"/>
      <c r="E38" s="167"/>
      <c r="F38" s="105" t="s">
        <v>219</v>
      </c>
      <c r="G38" s="120" t="s">
        <v>482</v>
      </c>
      <c r="H38" s="92" t="s">
        <v>803</v>
      </c>
      <c r="I38" s="92" t="s">
        <v>804</v>
      </c>
      <c r="J38" s="121" t="s">
        <v>237</v>
      </c>
      <c r="K38" s="121" t="s">
        <v>805</v>
      </c>
      <c r="L38" s="121" t="s">
        <v>237</v>
      </c>
      <c r="M38" s="92">
        <v>2</v>
      </c>
      <c r="N38" s="92">
        <v>2</v>
      </c>
      <c r="O38" s="92">
        <f t="shared" si="0"/>
        <v>4</v>
      </c>
      <c r="P38" s="81" t="str">
        <f t="shared" si="1"/>
        <v>BAJO</v>
      </c>
      <c r="Q38" s="92">
        <v>25</v>
      </c>
      <c r="R38" s="92">
        <f t="shared" si="2"/>
        <v>100</v>
      </c>
      <c r="S38" s="83" t="str">
        <f t="shared" si="3"/>
        <v>III</v>
      </c>
      <c r="T38" s="81" t="str">
        <f t="shared" si="4"/>
        <v>ACEPTABLE</v>
      </c>
      <c r="U38" s="81">
        <v>5</v>
      </c>
      <c r="V38" s="121">
        <v>8</v>
      </c>
      <c r="W38" s="36"/>
      <c r="X38" s="121" t="s">
        <v>818</v>
      </c>
      <c r="Y38" s="36"/>
      <c r="Z38" s="92"/>
      <c r="AA38" s="92"/>
      <c r="AB38" s="92" t="s">
        <v>848</v>
      </c>
      <c r="AC38" s="121" t="s">
        <v>849</v>
      </c>
      <c r="AD38" s="92" t="s">
        <v>287</v>
      </c>
      <c r="AE38" s="92" t="s">
        <v>219</v>
      </c>
      <c r="AF38" s="92" t="s">
        <v>850</v>
      </c>
      <c r="AG38" s="92" t="s">
        <v>344</v>
      </c>
      <c r="AH38" s="92"/>
      <c r="AI38" s="92"/>
      <c r="AJ38" s="92"/>
      <c r="AK38" s="121"/>
      <c r="AL38" s="92"/>
      <c r="AM38" s="92">
        <v>2</v>
      </c>
      <c r="AN38" s="92">
        <v>2</v>
      </c>
      <c r="AO38" s="92">
        <f t="shared" si="13"/>
        <v>4</v>
      </c>
      <c r="AP38" s="81" t="str">
        <f t="shared" si="6"/>
        <v>BAJO</v>
      </c>
      <c r="AQ38" s="92">
        <v>25</v>
      </c>
      <c r="AR38" s="92">
        <f t="shared" si="7"/>
        <v>100</v>
      </c>
      <c r="AS38" s="83" t="str">
        <f t="shared" si="8"/>
        <v>III</v>
      </c>
      <c r="AT38" s="81" t="str">
        <f t="shared" si="9"/>
        <v>ACEPTABLE</v>
      </c>
      <c r="AU38" s="116" t="s">
        <v>574</v>
      </c>
    </row>
    <row r="39" spans="1:47" ht="150" x14ac:dyDescent="0.25">
      <c r="A39" s="168"/>
      <c r="B39" s="168"/>
      <c r="C39" s="168"/>
      <c r="D39" s="167"/>
      <c r="E39" s="167"/>
      <c r="F39" s="105" t="s">
        <v>219</v>
      </c>
      <c r="G39" s="107" t="s">
        <v>300</v>
      </c>
      <c r="H39" s="104" t="s">
        <v>616</v>
      </c>
      <c r="I39" s="104" t="s">
        <v>302</v>
      </c>
      <c r="J39" s="104" t="s">
        <v>600</v>
      </c>
      <c r="K39" s="104" t="s">
        <v>237</v>
      </c>
      <c r="L39" s="104" t="s">
        <v>237</v>
      </c>
      <c r="M39" s="104">
        <v>2</v>
      </c>
      <c r="N39" s="104">
        <v>2</v>
      </c>
      <c r="O39" s="104">
        <f t="shared" si="0"/>
        <v>4</v>
      </c>
      <c r="P39" s="104" t="str">
        <f t="shared" si="1"/>
        <v>BAJO</v>
      </c>
      <c r="Q39" s="104">
        <v>25</v>
      </c>
      <c r="R39" s="104">
        <f t="shared" si="2"/>
        <v>100</v>
      </c>
      <c r="S39" s="78" t="str">
        <f t="shared" si="3"/>
        <v>III</v>
      </c>
      <c r="T39" s="104" t="str">
        <f t="shared" si="4"/>
        <v>ACEPTABLE</v>
      </c>
      <c r="U39" s="104">
        <v>5</v>
      </c>
      <c r="V39" s="104">
        <v>8</v>
      </c>
      <c r="W39" s="36"/>
      <c r="X39" s="104"/>
      <c r="Y39" s="104" t="s">
        <v>334</v>
      </c>
      <c r="Z39" s="104"/>
      <c r="AA39" s="104"/>
      <c r="AB39" s="104"/>
      <c r="AC39" s="104" t="s">
        <v>670</v>
      </c>
      <c r="AD39" s="104" t="s">
        <v>287</v>
      </c>
      <c r="AE39" s="104" t="s">
        <v>219</v>
      </c>
      <c r="AF39" s="104" t="s">
        <v>336</v>
      </c>
      <c r="AG39" s="104"/>
      <c r="AH39" s="104"/>
      <c r="AI39" s="104"/>
      <c r="AJ39" s="104"/>
      <c r="AK39" s="104" t="s">
        <v>851</v>
      </c>
      <c r="AL39" s="104"/>
      <c r="AM39" s="104">
        <v>2</v>
      </c>
      <c r="AN39" s="104">
        <v>2</v>
      </c>
      <c r="AO39" s="104">
        <f t="shared" si="13"/>
        <v>4</v>
      </c>
      <c r="AP39" s="104" t="str">
        <f t="shared" si="6"/>
        <v>BAJO</v>
      </c>
      <c r="AQ39" s="104">
        <v>25</v>
      </c>
      <c r="AR39" s="104">
        <f t="shared" si="7"/>
        <v>100</v>
      </c>
      <c r="AS39" s="78" t="str">
        <f t="shared" si="8"/>
        <v>III</v>
      </c>
      <c r="AT39" s="81" t="str">
        <f t="shared" si="9"/>
        <v>ACEPTABLE</v>
      </c>
      <c r="AU39" s="108" t="s">
        <v>233</v>
      </c>
    </row>
    <row r="40" spans="1:47" ht="105" x14ac:dyDescent="0.25">
      <c r="A40" s="168"/>
      <c r="B40" s="168"/>
      <c r="C40" s="168"/>
      <c r="D40" s="167"/>
      <c r="E40" s="167"/>
      <c r="F40" s="105" t="s">
        <v>219</v>
      </c>
      <c r="G40" s="120" t="s">
        <v>475</v>
      </c>
      <c r="H40" s="92" t="s">
        <v>806</v>
      </c>
      <c r="I40" s="92" t="s">
        <v>804</v>
      </c>
      <c r="J40" s="121" t="s">
        <v>237</v>
      </c>
      <c r="K40" s="121" t="s">
        <v>237</v>
      </c>
      <c r="L40" s="121" t="s">
        <v>807</v>
      </c>
      <c r="M40" s="92">
        <v>6</v>
      </c>
      <c r="N40" s="92">
        <v>2</v>
      </c>
      <c r="O40" s="92">
        <f t="shared" si="0"/>
        <v>12</v>
      </c>
      <c r="P40" s="81" t="str">
        <f t="shared" si="1"/>
        <v>ALTO</v>
      </c>
      <c r="Q40" s="92">
        <v>25</v>
      </c>
      <c r="R40" s="92">
        <f t="shared" si="2"/>
        <v>300</v>
      </c>
      <c r="S40" s="83" t="str">
        <f t="shared" si="3"/>
        <v>II</v>
      </c>
      <c r="T40" s="81" t="str">
        <f t="shared" si="4"/>
        <v>ACEPTABLE CON CONTROL ESPECIFICO</v>
      </c>
      <c r="U40" s="81">
        <v>5</v>
      </c>
      <c r="V40" s="121">
        <v>8</v>
      </c>
      <c r="W40" s="36"/>
      <c r="X40" s="121"/>
      <c r="Y40" s="121" t="s">
        <v>819</v>
      </c>
      <c r="Z40" s="92"/>
      <c r="AA40" s="92"/>
      <c r="AB40" s="92" t="s">
        <v>852</v>
      </c>
      <c r="AC40" s="121" t="s">
        <v>853</v>
      </c>
      <c r="AD40" s="92" t="s">
        <v>287</v>
      </c>
      <c r="AE40" s="92" t="s">
        <v>219</v>
      </c>
      <c r="AF40" s="92" t="s">
        <v>307</v>
      </c>
      <c r="AG40" s="92" t="s">
        <v>854</v>
      </c>
      <c r="AH40" s="92"/>
      <c r="AI40" s="92"/>
      <c r="AJ40" s="92"/>
      <c r="AK40" s="121"/>
      <c r="AL40" s="92"/>
      <c r="AM40" s="92">
        <v>2</v>
      </c>
      <c r="AN40" s="92">
        <v>2</v>
      </c>
      <c r="AO40" s="92">
        <f t="shared" si="13"/>
        <v>4</v>
      </c>
      <c r="AP40" s="81" t="str">
        <f t="shared" si="6"/>
        <v>BAJO</v>
      </c>
      <c r="AQ40" s="92">
        <v>25</v>
      </c>
      <c r="AR40" s="92">
        <f t="shared" si="7"/>
        <v>100</v>
      </c>
      <c r="AS40" s="83" t="str">
        <f t="shared" si="8"/>
        <v>III</v>
      </c>
      <c r="AT40" s="81" t="str">
        <f t="shared" si="9"/>
        <v>ACEPTABLE</v>
      </c>
      <c r="AU40" s="116" t="s">
        <v>574</v>
      </c>
    </row>
    <row r="41" spans="1:47" ht="405" x14ac:dyDescent="0.25">
      <c r="A41" s="168"/>
      <c r="B41" s="168"/>
      <c r="C41" s="168"/>
      <c r="D41" s="167"/>
      <c r="E41" s="167" t="s">
        <v>775</v>
      </c>
      <c r="F41" s="105" t="s">
        <v>219</v>
      </c>
      <c r="G41" s="107" t="s">
        <v>220</v>
      </c>
      <c r="H41" s="104" t="s">
        <v>591</v>
      </c>
      <c r="I41" s="104" t="s">
        <v>235</v>
      </c>
      <c r="J41" s="104" t="s">
        <v>341</v>
      </c>
      <c r="K41" s="104" t="s">
        <v>608</v>
      </c>
      <c r="L41" s="104" t="s">
        <v>594</v>
      </c>
      <c r="M41" s="104">
        <v>2</v>
      </c>
      <c r="N41" s="104">
        <v>1</v>
      </c>
      <c r="O41" s="104">
        <f t="shared" si="0"/>
        <v>2</v>
      </c>
      <c r="P41" s="104" t="str">
        <f t="shared" si="1"/>
        <v>BAJO</v>
      </c>
      <c r="Q41" s="104">
        <v>60</v>
      </c>
      <c r="R41" s="104">
        <f t="shared" si="2"/>
        <v>120</v>
      </c>
      <c r="S41" s="78" t="str">
        <f t="shared" si="3"/>
        <v>III</v>
      </c>
      <c r="T41" s="104" t="str">
        <f t="shared" si="4"/>
        <v>ACEPTABLE</v>
      </c>
      <c r="U41" s="104">
        <v>5</v>
      </c>
      <c r="V41" s="104">
        <v>7</v>
      </c>
      <c r="W41" s="36"/>
      <c r="X41" s="104" t="s">
        <v>696</v>
      </c>
      <c r="Y41" s="36" t="s">
        <v>697</v>
      </c>
      <c r="Z41" s="104"/>
      <c r="AA41" s="104"/>
      <c r="AB41" s="104"/>
      <c r="AC41" s="104" t="s">
        <v>673</v>
      </c>
      <c r="AD41" s="104" t="s">
        <v>229</v>
      </c>
      <c r="AE41" s="104" t="s">
        <v>219</v>
      </c>
      <c r="AF41" s="104" t="s">
        <v>296</v>
      </c>
      <c r="AG41" s="104" t="s">
        <v>297</v>
      </c>
      <c r="AH41" s="104"/>
      <c r="AI41" s="104"/>
      <c r="AJ41" s="104"/>
      <c r="AK41" s="104" t="s">
        <v>847</v>
      </c>
      <c r="AL41" s="104"/>
      <c r="AM41" s="104">
        <v>2</v>
      </c>
      <c r="AN41" s="104">
        <v>1</v>
      </c>
      <c r="AO41" s="104">
        <f t="shared" si="13"/>
        <v>2</v>
      </c>
      <c r="AP41" s="104" t="str">
        <f t="shared" si="6"/>
        <v>BAJO</v>
      </c>
      <c r="AQ41" s="104">
        <v>60</v>
      </c>
      <c r="AR41" s="104">
        <f t="shared" si="7"/>
        <v>120</v>
      </c>
      <c r="AS41" s="78" t="str">
        <f t="shared" si="8"/>
        <v>III</v>
      </c>
      <c r="AT41" s="81" t="str">
        <f t="shared" si="9"/>
        <v>ACEPTABLE</v>
      </c>
      <c r="AU41" s="108" t="s">
        <v>233</v>
      </c>
    </row>
    <row r="42" spans="1:47" ht="90" x14ac:dyDescent="0.25">
      <c r="A42" s="168"/>
      <c r="B42" s="168"/>
      <c r="C42" s="168"/>
      <c r="D42" s="167"/>
      <c r="E42" s="167"/>
      <c r="F42" s="105" t="s">
        <v>219</v>
      </c>
      <c r="G42" s="107" t="s">
        <v>278</v>
      </c>
      <c r="H42" s="104" t="s">
        <v>781</v>
      </c>
      <c r="I42" s="104" t="s">
        <v>523</v>
      </c>
      <c r="J42" s="104" t="s">
        <v>237</v>
      </c>
      <c r="K42" s="104" t="s">
        <v>782</v>
      </c>
      <c r="L42" s="104" t="s">
        <v>780</v>
      </c>
      <c r="M42" s="104">
        <v>2</v>
      </c>
      <c r="N42" s="104">
        <v>2</v>
      </c>
      <c r="O42" s="104">
        <f t="shared" si="0"/>
        <v>4</v>
      </c>
      <c r="P42" s="104" t="str">
        <f t="shared" si="1"/>
        <v>BAJO</v>
      </c>
      <c r="Q42" s="104">
        <v>25</v>
      </c>
      <c r="R42" s="104">
        <f t="shared" si="2"/>
        <v>100</v>
      </c>
      <c r="S42" s="78" t="str">
        <f t="shared" si="3"/>
        <v>III</v>
      </c>
      <c r="T42" s="104" t="str">
        <f t="shared" si="4"/>
        <v>ACEPTABLE</v>
      </c>
      <c r="U42" s="104">
        <v>5</v>
      </c>
      <c r="V42" s="104">
        <v>8</v>
      </c>
      <c r="W42" s="36"/>
      <c r="X42" s="104" t="s">
        <v>638</v>
      </c>
      <c r="Y42" s="36"/>
      <c r="Z42" s="104"/>
      <c r="AA42" s="104"/>
      <c r="AB42" s="104"/>
      <c r="AC42" s="104" t="s">
        <v>822</v>
      </c>
      <c r="AD42" s="104" t="s">
        <v>287</v>
      </c>
      <c r="AE42" s="104" t="s">
        <v>219</v>
      </c>
      <c r="AF42" s="104" t="s">
        <v>288</v>
      </c>
      <c r="AG42" s="104"/>
      <c r="AH42" s="104"/>
      <c r="AI42" s="104"/>
      <c r="AJ42" s="104"/>
      <c r="AK42" s="104" t="s">
        <v>824</v>
      </c>
      <c r="AL42" s="104" t="s">
        <v>825</v>
      </c>
      <c r="AM42" s="104">
        <v>6</v>
      </c>
      <c r="AN42" s="104">
        <v>2</v>
      </c>
      <c r="AO42" s="104">
        <f t="shared" si="13"/>
        <v>12</v>
      </c>
      <c r="AP42" s="104" t="str">
        <f t="shared" si="6"/>
        <v>ALTO</v>
      </c>
      <c r="AQ42" s="104">
        <v>25</v>
      </c>
      <c r="AR42" s="104">
        <f t="shared" si="7"/>
        <v>300</v>
      </c>
      <c r="AS42" s="78" t="str">
        <f t="shared" si="8"/>
        <v>II</v>
      </c>
      <c r="AT42" s="104" t="str">
        <f t="shared" si="9"/>
        <v>ACEPTABLE CON CONTROL ESPECIFICO</v>
      </c>
      <c r="AU42" s="113" t="s">
        <v>574</v>
      </c>
    </row>
    <row r="43" spans="1:47" ht="105" x14ac:dyDescent="0.25">
      <c r="A43" s="168"/>
      <c r="B43" s="168"/>
      <c r="C43" s="168"/>
      <c r="D43" s="167"/>
      <c r="E43" s="167"/>
      <c r="F43" s="105" t="s">
        <v>219</v>
      </c>
      <c r="G43" s="120" t="s">
        <v>475</v>
      </c>
      <c r="H43" s="92" t="s">
        <v>806</v>
      </c>
      <c r="I43" s="92" t="s">
        <v>804</v>
      </c>
      <c r="J43" s="121" t="s">
        <v>237</v>
      </c>
      <c r="K43" s="121" t="s">
        <v>237</v>
      </c>
      <c r="L43" s="121" t="s">
        <v>807</v>
      </c>
      <c r="M43" s="92">
        <v>6</v>
      </c>
      <c r="N43" s="92">
        <v>2</v>
      </c>
      <c r="O43" s="92">
        <f t="shared" si="0"/>
        <v>12</v>
      </c>
      <c r="P43" s="81" t="str">
        <f t="shared" si="1"/>
        <v>ALTO</v>
      </c>
      <c r="Q43" s="92">
        <v>25</v>
      </c>
      <c r="R43" s="92">
        <f t="shared" si="2"/>
        <v>300</v>
      </c>
      <c r="S43" s="83" t="str">
        <f t="shared" si="3"/>
        <v>II</v>
      </c>
      <c r="T43" s="81" t="str">
        <f t="shared" si="4"/>
        <v>ACEPTABLE CON CONTROL ESPECIFICO</v>
      </c>
      <c r="U43" s="81">
        <v>5</v>
      </c>
      <c r="V43" s="121">
        <v>8</v>
      </c>
      <c r="W43" s="36"/>
      <c r="X43" s="121"/>
      <c r="Y43" s="121" t="s">
        <v>819</v>
      </c>
      <c r="Z43" s="92"/>
      <c r="AA43" s="92"/>
      <c r="AB43" s="92" t="s">
        <v>852</v>
      </c>
      <c r="AC43" s="121" t="s">
        <v>853</v>
      </c>
      <c r="AD43" s="92" t="s">
        <v>287</v>
      </c>
      <c r="AE43" s="92" t="s">
        <v>219</v>
      </c>
      <c r="AF43" s="92" t="s">
        <v>307</v>
      </c>
      <c r="AG43" s="92" t="s">
        <v>854</v>
      </c>
      <c r="AH43" s="92"/>
      <c r="AI43" s="92"/>
      <c r="AJ43" s="92"/>
      <c r="AK43" s="121"/>
      <c r="AL43" s="92"/>
      <c r="AM43" s="92">
        <v>2</v>
      </c>
      <c r="AN43" s="92">
        <v>2</v>
      </c>
      <c r="AO43" s="92">
        <f t="shared" si="13"/>
        <v>4</v>
      </c>
      <c r="AP43" s="81" t="str">
        <f t="shared" si="6"/>
        <v>BAJO</v>
      </c>
      <c r="AQ43" s="92">
        <v>25</v>
      </c>
      <c r="AR43" s="92">
        <f t="shared" si="7"/>
        <v>100</v>
      </c>
      <c r="AS43" s="83" t="str">
        <f t="shared" si="8"/>
        <v>III</v>
      </c>
      <c r="AT43" s="81" t="str">
        <f t="shared" si="9"/>
        <v>ACEPTABLE</v>
      </c>
      <c r="AU43" s="116" t="s">
        <v>574</v>
      </c>
    </row>
    <row r="44" spans="1:47" ht="409.5" x14ac:dyDescent="0.25">
      <c r="A44" s="168"/>
      <c r="B44" s="168"/>
      <c r="C44" s="168"/>
      <c r="D44" s="167"/>
      <c r="E44" s="167"/>
      <c r="F44" s="105" t="s">
        <v>219</v>
      </c>
      <c r="G44" s="107" t="s">
        <v>263</v>
      </c>
      <c r="H44" s="104" t="s">
        <v>787</v>
      </c>
      <c r="I44" s="104" t="s">
        <v>251</v>
      </c>
      <c r="J44" s="104" t="s">
        <v>237</v>
      </c>
      <c r="K44" s="104" t="s">
        <v>788</v>
      </c>
      <c r="L44" s="104" t="s">
        <v>802</v>
      </c>
      <c r="M44" s="104">
        <v>2</v>
      </c>
      <c r="N44" s="104">
        <v>4</v>
      </c>
      <c r="O44" s="104">
        <f t="shared" si="0"/>
        <v>8</v>
      </c>
      <c r="P44" s="104" t="str">
        <f t="shared" si="1"/>
        <v>MEDIO</v>
      </c>
      <c r="Q44" s="104">
        <v>60</v>
      </c>
      <c r="R44" s="104">
        <f t="shared" si="2"/>
        <v>480</v>
      </c>
      <c r="S44" s="78" t="str">
        <f t="shared" si="3"/>
        <v>II</v>
      </c>
      <c r="T44" s="104" t="str">
        <f t="shared" si="4"/>
        <v>ACEPTABLE CON CONTROL ESPECIFICO</v>
      </c>
      <c r="U44" s="104">
        <v>5</v>
      </c>
      <c r="V44" s="104">
        <v>8</v>
      </c>
      <c r="W44" s="36"/>
      <c r="X44" s="104"/>
      <c r="Y44" s="104" t="s">
        <v>266</v>
      </c>
      <c r="Z44" s="104"/>
      <c r="AA44" s="104"/>
      <c r="AB44" s="104"/>
      <c r="AC44" s="104" t="s">
        <v>845</v>
      </c>
      <c r="AD44" s="104" t="s">
        <v>229</v>
      </c>
      <c r="AE44" s="104" t="s">
        <v>219</v>
      </c>
      <c r="AF44" s="104" t="s">
        <v>268</v>
      </c>
      <c r="AG44" s="104" t="s">
        <v>833</v>
      </c>
      <c r="AH44" s="104"/>
      <c r="AI44" s="104"/>
      <c r="AJ44" s="104"/>
      <c r="AK44" s="104" t="s">
        <v>564</v>
      </c>
      <c r="AL44" s="104"/>
      <c r="AM44" s="104">
        <v>2</v>
      </c>
      <c r="AN44" s="104">
        <v>4</v>
      </c>
      <c r="AO44" s="104">
        <v>4</v>
      </c>
      <c r="AP44" s="104" t="str">
        <f t="shared" si="6"/>
        <v>BAJO</v>
      </c>
      <c r="AQ44" s="104">
        <v>25</v>
      </c>
      <c r="AR44" s="104">
        <f t="shared" si="7"/>
        <v>100</v>
      </c>
      <c r="AS44" s="78" t="str">
        <f t="shared" si="8"/>
        <v>III</v>
      </c>
      <c r="AT44" s="104" t="str">
        <f t="shared" si="9"/>
        <v>ACEPTABLE</v>
      </c>
      <c r="AU44" s="113" t="s">
        <v>846</v>
      </c>
    </row>
    <row r="45" spans="1:47" ht="210" x14ac:dyDescent="0.25">
      <c r="A45" s="168"/>
      <c r="B45" s="168"/>
      <c r="C45" s="168"/>
      <c r="D45" s="167"/>
      <c r="E45" s="167" t="s">
        <v>776</v>
      </c>
      <c r="F45" s="105" t="s">
        <v>219</v>
      </c>
      <c r="G45" s="107" t="s">
        <v>220</v>
      </c>
      <c r="H45" s="104" t="s">
        <v>785</v>
      </c>
      <c r="I45" s="104" t="s">
        <v>235</v>
      </c>
      <c r="J45" s="104" t="s">
        <v>236</v>
      </c>
      <c r="K45" s="104" t="s">
        <v>237</v>
      </c>
      <c r="L45" s="104" t="s">
        <v>786</v>
      </c>
      <c r="M45" s="104">
        <v>2</v>
      </c>
      <c r="N45" s="104">
        <v>4</v>
      </c>
      <c r="O45" s="104">
        <f t="shared" si="0"/>
        <v>8</v>
      </c>
      <c r="P45" s="104" t="str">
        <f t="shared" si="1"/>
        <v>MEDIO</v>
      </c>
      <c r="Q45" s="104">
        <v>60</v>
      </c>
      <c r="R45" s="104">
        <f t="shared" si="2"/>
        <v>480</v>
      </c>
      <c r="S45" s="78" t="str">
        <f t="shared" si="3"/>
        <v>II</v>
      </c>
      <c r="T45" s="104" t="str">
        <f t="shared" si="4"/>
        <v>ACEPTABLE CON CONTROL ESPECIFICO</v>
      </c>
      <c r="U45" s="104">
        <v>5</v>
      </c>
      <c r="V45" s="104">
        <v>8</v>
      </c>
      <c r="W45" s="36"/>
      <c r="X45" s="104" t="s">
        <v>817</v>
      </c>
      <c r="Y45" s="36"/>
      <c r="Z45" s="104"/>
      <c r="AA45" s="104"/>
      <c r="AB45" s="104"/>
      <c r="AC45" s="104" t="s">
        <v>831</v>
      </c>
      <c r="AD45" s="104" t="s">
        <v>229</v>
      </c>
      <c r="AE45" s="104" t="s">
        <v>219</v>
      </c>
      <c r="AF45" s="104" t="s">
        <v>230</v>
      </c>
      <c r="AG45" s="104" t="s">
        <v>832</v>
      </c>
      <c r="AH45" s="104"/>
      <c r="AI45" s="104"/>
      <c r="AJ45" s="104"/>
      <c r="AK45" s="104" t="s">
        <v>828</v>
      </c>
      <c r="AL45" s="104"/>
      <c r="AM45" s="104">
        <v>2</v>
      </c>
      <c r="AN45" s="104">
        <v>4</v>
      </c>
      <c r="AO45" s="104">
        <v>4</v>
      </c>
      <c r="AP45" s="104" t="str">
        <f t="shared" si="6"/>
        <v>BAJO</v>
      </c>
      <c r="AQ45" s="104">
        <v>25</v>
      </c>
      <c r="AR45" s="104">
        <f t="shared" si="7"/>
        <v>100</v>
      </c>
      <c r="AS45" s="78" t="str">
        <f t="shared" si="8"/>
        <v>III</v>
      </c>
      <c r="AT45" s="104" t="str">
        <f t="shared" si="9"/>
        <v>ACEPTABLE</v>
      </c>
      <c r="AU45" s="113" t="s">
        <v>574</v>
      </c>
    </row>
    <row r="46" spans="1:47" ht="409.5" x14ac:dyDescent="0.25">
      <c r="A46" s="168"/>
      <c r="B46" s="168"/>
      <c r="C46" s="168"/>
      <c r="D46" s="167"/>
      <c r="E46" s="167"/>
      <c r="F46" s="105" t="s">
        <v>219</v>
      </c>
      <c r="G46" s="107" t="s">
        <v>263</v>
      </c>
      <c r="H46" s="104" t="s">
        <v>787</v>
      </c>
      <c r="I46" s="104" t="s">
        <v>251</v>
      </c>
      <c r="J46" s="104" t="s">
        <v>237</v>
      </c>
      <c r="K46" s="104" t="s">
        <v>788</v>
      </c>
      <c r="L46" s="104" t="s">
        <v>808</v>
      </c>
      <c r="M46" s="104">
        <v>2</v>
      </c>
      <c r="N46" s="104">
        <v>4</v>
      </c>
      <c r="O46" s="104">
        <f t="shared" si="0"/>
        <v>8</v>
      </c>
      <c r="P46" s="104" t="str">
        <f t="shared" si="1"/>
        <v>MEDIO</v>
      </c>
      <c r="Q46" s="104">
        <v>60</v>
      </c>
      <c r="R46" s="104">
        <f t="shared" si="2"/>
        <v>480</v>
      </c>
      <c r="S46" s="78" t="str">
        <f t="shared" si="3"/>
        <v>II</v>
      </c>
      <c r="T46" s="104" t="str">
        <f t="shared" si="4"/>
        <v>ACEPTABLE CON CONTROL ESPECIFICO</v>
      </c>
      <c r="U46" s="104">
        <v>5</v>
      </c>
      <c r="V46" s="104">
        <v>8</v>
      </c>
      <c r="W46" s="36"/>
      <c r="X46" s="104"/>
      <c r="Y46" s="104" t="s">
        <v>266</v>
      </c>
      <c r="Z46" s="104"/>
      <c r="AA46" s="104"/>
      <c r="AB46" s="104"/>
      <c r="AC46" s="104" t="s">
        <v>845</v>
      </c>
      <c r="AD46" s="104" t="s">
        <v>229</v>
      </c>
      <c r="AE46" s="104" t="s">
        <v>219</v>
      </c>
      <c r="AF46" s="104" t="s">
        <v>268</v>
      </c>
      <c r="AG46" s="104" t="s">
        <v>833</v>
      </c>
      <c r="AH46" s="104"/>
      <c r="AI46" s="104"/>
      <c r="AJ46" s="104"/>
      <c r="AK46" s="104" t="s">
        <v>564</v>
      </c>
      <c r="AL46" s="104"/>
      <c r="AM46" s="104">
        <v>2</v>
      </c>
      <c r="AN46" s="104">
        <v>4</v>
      </c>
      <c r="AO46" s="104">
        <v>4</v>
      </c>
      <c r="AP46" s="104" t="str">
        <f t="shared" si="6"/>
        <v>BAJO</v>
      </c>
      <c r="AQ46" s="104">
        <v>25</v>
      </c>
      <c r="AR46" s="104">
        <f t="shared" si="7"/>
        <v>100</v>
      </c>
      <c r="AS46" s="78" t="str">
        <f t="shared" si="8"/>
        <v>III</v>
      </c>
      <c r="AT46" s="104" t="str">
        <f t="shared" si="9"/>
        <v>ACEPTABLE</v>
      </c>
      <c r="AU46" s="113" t="s">
        <v>846</v>
      </c>
    </row>
    <row r="47" spans="1:47" ht="90" x14ac:dyDescent="0.25">
      <c r="A47" s="168"/>
      <c r="B47" s="168"/>
      <c r="C47" s="168"/>
      <c r="D47" s="167"/>
      <c r="E47" s="167"/>
      <c r="F47" s="105" t="s">
        <v>219</v>
      </c>
      <c r="G47" s="120" t="s">
        <v>482</v>
      </c>
      <c r="H47" s="92" t="s">
        <v>803</v>
      </c>
      <c r="I47" s="92" t="s">
        <v>804</v>
      </c>
      <c r="J47" s="121" t="s">
        <v>237</v>
      </c>
      <c r="K47" s="121" t="s">
        <v>805</v>
      </c>
      <c r="L47" s="121" t="s">
        <v>237</v>
      </c>
      <c r="M47" s="92">
        <v>2</v>
      </c>
      <c r="N47" s="92">
        <v>2</v>
      </c>
      <c r="O47" s="92">
        <f t="shared" si="0"/>
        <v>4</v>
      </c>
      <c r="P47" s="81" t="str">
        <f t="shared" si="1"/>
        <v>BAJO</v>
      </c>
      <c r="Q47" s="92">
        <v>25</v>
      </c>
      <c r="R47" s="92">
        <f t="shared" si="2"/>
        <v>100</v>
      </c>
      <c r="S47" s="83" t="str">
        <f t="shared" si="3"/>
        <v>III</v>
      </c>
      <c r="T47" s="81" t="str">
        <f t="shared" si="4"/>
        <v>ACEPTABLE</v>
      </c>
      <c r="U47" s="81">
        <v>5</v>
      </c>
      <c r="V47" s="121">
        <v>8</v>
      </c>
      <c r="W47" s="36"/>
      <c r="X47" s="121" t="s">
        <v>818</v>
      </c>
      <c r="Y47" s="36"/>
      <c r="Z47" s="92"/>
      <c r="AA47" s="92"/>
      <c r="AB47" s="92" t="s">
        <v>848</v>
      </c>
      <c r="AC47" s="121" t="s">
        <v>849</v>
      </c>
      <c r="AD47" s="92" t="s">
        <v>287</v>
      </c>
      <c r="AE47" s="92" t="s">
        <v>219</v>
      </c>
      <c r="AF47" s="92" t="s">
        <v>850</v>
      </c>
      <c r="AG47" s="92" t="s">
        <v>344</v>
      </c>
      <c r="AH47" s="92"/>
      <c r="AI47" s="92"/>
      <c r="AJ47" s="92"/>
      <c r="AK47" s="121"/>
      <c r="AL47" s="92"/>
      <c r="AM47" s="92">
        <v>2</v>
      </c>
      <c r="AN47" s="92">
        <v>2</v>
      </c>
      <c r="AO47" s="92">
        <f t="shared" ref="AO47" si="14">+AM47*AN47</f>
        <v>4</v>
      </c>
      <c r="AP47" s="81" t="str">
        <f t="shared" si="6"/>
        <v>BAJO</v>
      </c>
      <c r="AQ47" s="92">
        <v>25</v>
      </c>
      <c r="AR47" s="92">
        <f t="shared" si="7"/>
        <v>100</v>
      </c>
      <c r="AS47" s="83" t="str">
        <f t="shared" si="8"/>
        <v>III</v>
      </c>
      <c r="AT47" s="81" t="str">
        <f t="shared" si="9"/>
        <v>ACEPTABLE</v>
      </c>
      <c r="AU47" s="116" t="s">
        <v>574</v>
      </c>
    </row>
    <row r="48" spans="1:47" ht="150" x14ac:dyDescent="0.25">
      <c r="A48" s="168"/>
      <c r="B48" s="168"/>
      <c r="C48" s="168"/>
      <c r="D48" s="167" t="s">
        <v>769</v>
      </c>
      <c r="E48" s="167" t="s">
        <v>777</v>
      </c>
      <c r="F48" s="105" t="s">
        <v>219</v>
      </c>
      <c r="G48" s="107" t="s">
        <v>300</v>
      </c>
      <c r="H48" s="104" t="s">
        <v>809</v>
      </c>
      <c r="I48" s="104" t="s">
        <v>302</v>
      </c>
      <c r="J48" s="104" t="s">
        <v>810</v>
      </c>
      <c r="K48" s="104" t="s">
        <v>811</v>
      </c>
      <c r="L48" s="104" t="s">
        <v>812</v>
      </c>
      <c r="M48" s="104">
        <v>2</v>
      </c>
      <c r="N48" s="104">
        <v>3</v>
      </c>
      <c r="O48" s="104">
        <f t="shared" si="0"/>
        <v>6</v>
      </c>
      <c r="P48" s="104" t="str">
        <f t="shared" si="1"/>
        <v>MEDIO</v>
      </c>
      <c r="Q48" s="104">
        <v>60</v>
      </c>
      <c r="R48" s="104">
        <f t="shared" si="2"/>
        <v>360</v>
      </c>
      <c r="S48" s="78" t="str">
        <f t="shared" si="3"/>
        <v>II</v>
      </c>
      <c r="T48" s="104" t="str">
        <f t="shared" si="4"/>
        <v>ACEPTABLE CON CONTROL ESPECIFICO</v>
      </c>
      <c r="U48" s="104">
        <v>70</v>
      </c>
      <c r="V48" s="104">
        <v>6</v>
      </c>
      <c r="W48" s="36"/>
      <c r="X48" s="104"/>
      <c r="Y48" s="104" t="s">
        <v>352</v>
      </c>
      <c r="Z48" s="104"/>
      <c r="AA48" s="104"/>
      <c r="AB48" s="104"/>
      <c r="AC48" s="104" t="s">
        <v>855</v>
      </c>
      <c r="AD48" s="104" t="s">
        <v>229</v>
      </c>
      <c r="AE48" s="104" t="s">
        <v>219</v>
      </c>
      <c r="AF48" s="104" t="s">
        <v>361</v>
      </c>
      <c r="AG48" s="104" t="s">
        <v>355</v>
      </c>
      <c r="AH48" s="104"/>
      <c r="AI48" s="104"/>
      <c r="AJ48" s="104"/>
      <c r="AK48" s="104" t="s">
        <v>856</v>
      </c>
      <c r="AL48" s="104"/>
      <c r="AM48" s="104">
        <v>2</v>
      </c>
      <c r="AN48" s="104">
        <v>3</v>
      </c>
      <c r="AO48" s="104">
        <f t="shared" si="11"/>
        <v>6</v>
      </c>
      <c r="AP48" s="104" t="str">
        <f t="shared" si="6"/>
        <v>MEDIO</v>
      </c>
      <c r="AQ48" s="104">
        <v>10</v>
      </c>
      <c r="AR48" s="104">
        <f t="shared" si="7"/>
        <v>60</v>
      </c>
      <c r="AS48" s="78" t="str">
        <f t="shared" si="8"/>
        <v>III</v>
      </c>
      <c r="AT48" s="104" t="str">
        <f t="shared" si="9"/>
        <v>ACEPTABLE</v>
      </c>
      <c r="AU48" s="113" t="s">
        <v>574</v>
      </c>
    </row>
    <row r="49" spans="1:47" ht="300" x14ac:dyDescent="0.25">
      <c r="A49" s="168"/>
      <c r="B49" s="168"/>
      <c r="C49" s="168"/>
      <c r="D49" s="177"/>
      <c r="E49" s="168"/>
      <c r="F49" s="105" t="s">
        <v>219</v>
      </c>
      <c r="G49" s="107" t="s">
        <v>300</v>
      </c>
      <c r="H49" s="104" t="s">
        <v>813</v>
      </c>
      <c r="I49" s="104" t="s">
        <v>530</v>
      </c>
      <c r="J49" s="104" t="s">
        <v>341</v>
      </c>
      <c r="K49" s="104" t="s">
        <v>374</v>
      </c>
      <c r="L49" s="104" t="s">
        <v>375</v>
      </c>
      <c r="M49" s="104">
        <v>2</v>
      </c>
      <c r="N49" s="104">
        <v>4</v>
      </c>
      <c r="O49" s="104">
        <f t="shared" si="0"/>
        <v>8</v>
      </c>
      <c r="P49" s="104" t="str">
        <f t="shared" si="1"/>
        <v>MEDIO</v>
      </c>
      <c r="Q49" s="104">
        <v>60</v>
      </c>
      <c r="R49" s="104">
        <f t="shared" si="2"/>
        <v>480</v>
      </c>
      <c r="S49" s="78" t="str">
        <f t="shared" si="3"/>
        <v>II</v>
      </c>
      <c r="T49" s="104" t="str">
        <f t="shared" si="4"/>
        <v>ACEPTABLE CON CONTROL ESPECIFICO</v>
      </c>
      <c r="U49" s="104">
        <v>70</v>
      </c>
      <c r="V49" s="104">
        <v>8</v>
      </c>
      <c r="W49" s="36"/>
      <c r="X49" s="104"/>
      <c r="Y49" s="104" t="s">
        <v>547</v>
      </c>
      <c r="Z49" s="104"/>
      <c r="AA49" s="104"/>
      <c r="AB49" s="104"/>
      <c r="AC49" s="104" t="s">
        <v>857</v>
      </c>
      <c r="AD49" s="104" t="s">
        <v>229</v>
      </c>
      <c r="AE49" s="104" t="s">
        <v>219</v>
      </c>
      <c r="AF49" s="104" t="s">
        <v>268</v>
      </c>
      <c r="AG49" s="104"/>
      <c r="AH49" s="104"/>
      <c r="AI49" s="104"/>
      <c r="AJ49" s="104"/>
      <c r="AK49" s="104" t="s">
        <v>858</v>
      </c>
      <c r="AL49" s="104"/>
      <c r="AM49" s="104">
        <v>2</v>
      </c>
      <c r="AN49" s="104">
        <v>2</v>
      </c>
      <c r="AO49" s="104">
        <f t="shared" si="11"/>
        <v>4</v>
      </c>
      <c r="AP49" s="104" t="str">
        <f t="shared" si="6"/>
        <v>BAJO</v>
      </c>
      <c r="AQ49" s="104">
        <v>60</v>
      </c>
      <c r="AR49" s="104">
        <f t="shared" si="7"/>
        <v>240</v>
      </c>
      <c r="AS49" s="78" t="str">
        <f t="shared" si="8"/>
        <v>II</v>
      </c>
      <c r="AT49" s="104" t="str">
        <f t="shared" si="9"/>
        <v>ACEPTABLE CON CONTROL ESPECIFICO</v>
      </c>
      <c r="AU49" s="108" t="s">
        <v>859</v>
      </c>
    </row>
    <row r="50" spans="1:47" ht="210" x14ac:dyDescent="0.25">
      <c r="A50" s="168"/>
      <c r="B50" s="168"/>
      <c r="C50" s="168"/>
      <c r="D50" s="177"/>
      <c r="E50" s="168"/>
      <c r="F50" s="105" t="s">
        <v>219</v>
      </c>
      <c r="G50" s="107" t="s">
        <v>300</v>
      </c>
      <c r="H50" s="104" t="s">
        <v>814</v>
      </c>
      <c r="I50" s="104" t="s">
        <v>302</v>
      </c>
      <c r="J50" s="104" t="s">
        <v>341</v>
      </c>
      <c r="K50" s="104" t="s">
        <v>341</v>
      </c>
      <c r="L50" s="104" t="s">
        <v>815</v>
      </c>
      <c r="M50" s="104">
        <v>6</v>
      </c>
      <c r="N50" s="104">
        <v>3</v>
      </c>
      <c r="O50" s="104">
        <f t="shared" si="0"/>
        <v>18</v>
      </c>
      <c r="P50" s="104" t="str">
        <f t="shared" si="1"/>
        <v>ALTO</v>
      </c>
      <c r="Q50" s="104">
        <v>25</v>
      </c>
      <c r="R50" s="104">
        <f t="shared" si="2"/>
        <v>450</v>
      </c>
      <c r="S50" s="78" t="str">
        <f t="shared" si="3"/>
        <v>II</v>
      </c>
      <c r="T50" s="104" t="str">
        <f t="shared" si="4"/>
        <v>ACEPTABLE CON CONTROL ESPECIFICO</v>
      </c>
      <c r="U50" s="104">
        <v>70</v>
      </c>
      <c r="V50" s="104">
        <v>2</v>
      </c>
      <c r="W50" s="36"/>
      <c r="X50" s="104"/>
      <c r="Y50" s="104" t="s">
        <v>352</v>
      </c>
      <c r="Z50" s="104"/>
      <c r="AA50" s="104"/>
      <c r="AB50" s="104"/>
      <c r="AC50" s="104" t="s">
        <v>860</v>
      </c>
      <c r="AD50" s="104" t="s">
        <v>229</v>
      </c>
      <c r="AE50" s="104" t="s">
        <v>219</v>
      </c>
      <c r="AF50" s="104" t="s">
        <v>391</v>
      </c>
      <c r="AG50" s="104"/>
      <c r="AH50" s="104"/>
      <c r="AI50" s="104"/>
      <c r="AJ50" s="104"/>
      <c r="AK50" s="104" t="s">
        <v>861</v>
      </c>
      <c r="AL50" s="104"/>
      <c r="AM50" s="104">
        <v>2</v>
      </c>
      <c r="AN50" s="104">
        <v>4</v>
      </c>
      <c r="AO50" s="104">
        <f t="shared" si="11"/>
        <v>8</v>
      </c>
      <c r="AP50" s="104" t="str">
        <f t="shared" si="6"/>
        <v>MEDIO</v>
      </c>
      <c r="AQ50" s="104">
        <v>25</v>
      </c>
      <c r="AR50" s="104">
        <f t="shared" si="7"/>
        <v>200</v>
      </c>
      <c r="AS50" s="78" t="str">
        <f t="shared" si="8"/>
        <v>II</v>
      </c>
      <c r="AT50" s="104" t="str">
        <f t="shared" si="9"/>
        <v>ACEPTABLE CON CONTROL ESPECIFICO</v>
      </c>
      <c r="AU50" s="113" t="s">
        <v>574</v>
      </c>
    </row>
    <row r="51" spans="1:47" ht="240" x14ac:dyDescent="0.25">
      <c r="A51" s="168"/>
      <c r="B51" s="168"/>
      <c r="C51" s="168"/>
      <c r="D51" s="177"/>
      <c r="E51" s="168"/>
      <c r="F51" s="105" t="s">
        <v>219</v>
      </c>
      <c r="G51" s="107" t="s">
        <v>435</v>
      </c>
      <c r="H51" s="104" t="s">
        <v>539</v>
      </c>
      <c r="I51" s="104" t="s">
        <v>302</v>
      </c>
      <c r="J51" s="104" t="s">
        <v>237</v>
      </c>
      <c r="K51" s="104" t="s">
        <v>635</v>
      </c>
      <c r="L51" s="104" t="s">
        <v>816</v>
      </c>
      <c r="M51" s="104">
        <v>2</v>
      </c>
      <c r="N51" s="104">
        <v>2</v>
      </c>
      <c r="O51" s="104">
        <f t="shared" si="0"/>
        <v>4</v>
      </c>
      <c r="P51" s="104" t="str">
        <f t="shared" si="1"/>
        <v>BAJO</v>
      </c>
      <c r="Q51" s="104">
        <v>60</v>
      </c>
      <c r="R51" s="104">
        <f t="shared" si="2"/>
        <v>240</v>
      </c>
      <c r="S51" s="78" t="str">
        <f t="shared" si="3"/>
        <v>II</v>
      </c>
      <c r="T51" s="104" t="str">
        <f t="shared" si="4"/>
        <v>ACEPTABLE CON CONTROL ESPECIFICO</v>
      </c>
      <c r="U51" s="104">
        <v>70</v>
      </c>
      <c r="V51" s="104">
        <v>8</v>
      </c>
      <c r="W51" s="36"/>
      <c r="X51" s="104"/>
      <c r="Y51" s="104" t="s">
        <v>352</v>
      </c>
      <c r="Z51" s="104"/>
      <c r="AA51" s="104"/>
      <c r="AB51" s="104"/>
      <c r="AC51" s="104" t="s">
        <v>862</v>
      </c>
      <c r="AD51" s="104" t="s">
        <v>229</v>
      </c>
      <c r="AE51" s="104" t="s">
        <v>219</v>
      </c>
      <c r="AF51" s="104" t="s">
        <v>439</v>
      </c>
      <c r="AG51" s="104" t="s">
        <v>568</v>
      </c>
      <c r="AH51" s="104"/>
      <c r="AI51" s="104"/>
      <c r="AJ51" s="104"/>
      <c r="AK51" s="104" t="s">
        <v>569</v>
      </c>
      <c r="AL51" s="104"/>
      <c r="AM51" s="104">
        <v>6</v>
      </c>
      <c r="AN51" s="104">
        <v>2</v>
      </c>
      <c r="AO51" s="104">
        <f t="shared" si="11"/>
        <v>12</v>
      </c>
      <c r="AP51" s="104" t="str">
        <f t="shared" si="6"/>
        <v>ALTO</v>
      </c>
      <c r="AQ51" s="104">
        <v>25</v>
      </c>
      <c r="AR51" s="104">
        <f t="shared" si="7"/>
        <v>300</v>
      </c>
      <c r="AS51" s="78" t="str">
        <f t="shared" si="8"/>
        <v>II</v>
      </c>
      <c r="AT51" s="104" t="str">
        <f t="shared" si="9"/>
        <v>ACEPTABLE CON CONTROL ESPECIFICO</v>
      </c>
      <c r="AU51" s="113" t="s">
        <v>574</v>
      </c>
    </row>
    <row r="52" spans="1:47" ht="240" x14ac:dyDescent="0.25">
      <c r="A52" s="168"/>
      <c r="B52" s="168"/>
      <c r="C52" s="168"/>
      <c r="D52" s="177"/>
      <c r="E52" s="168"/>
      <c r="F52" s="105" t="s">
        <v>219</v>
      </c>
      <c r="G52" s="107" t="s">
        <v>435</v>
      </c>
      <c r="H52" s="104" t="s">
        <v>443</v>
      </c>
      <c r="I52" s="104" t="s">
        <v>302</v>
      </c>
      <c r="J52" s="104" t="s">
        <v>237</v>
      </c>
      <c r="K52" s="104" t="s">
        <v>635</v>
      </c>
      <c r="L52" s="104" t="s">
        <v>816</v>
      </c>
      <c r="M52" s="104">
        <v>2</v>
      </c>
      <c r="N52" s="104">
        <v>2</v>
      </c>
      <c r="O52" s="104">
        <f t="shared" si="0"/>
        <v>4</v>
      </c>
      <c r="P52" s="104" t="str">
        <f t="shared" si="1"/>
        <v>BAJO</v>
      </c>
      <c r="Q52" s="104">
        <v>60</v>
      </c>
      <c r="R52" s="104">
        <f t="shared" si="2"/>
        <v>240</v>
      </c>
      <c r="S52" s="78" t="str">
        <f t="shared" si="3"/>
        <v>II</v>
      </c>
      <c r="T52" s="104" t="str">
        <f t="shared" si="4"/>
        <v>ACEPTABLE CON CONTROL ESPECIFICO</v>
      </c>
      <c r="U52" s="104">
        <v>70</v>
      </c>
      <c r="V52" s="104">
        <v>8</v>
      </c>
      <c r="W52" s="36"/>
      <c r="X52" s="104"/>
      <c r="Y52" s="104" t="s">
        <v>352</v>
      </c>
      <c r="Z52" s="104"/>
      <c r="AA52" s="104"/>
      <c r="AB52" s="104"/>
      <c r="AC52" s="104" t="s">
        <v>862</v>
      </c>
      <c r="AD52" s="104" t="s">
        <v>229</v>
      </c>
      <c r="AE52" s="104" t="s">
        <v>219</v>
      </c>
      <c r="AF52" s="104" t="s">
        <v>446</v>
      </c>
      <c r="AG52" s="104" t="s">
        <v>568</v>
      </c>
      <c r="AH52" s="104"/>
      <c r="AI52" s="104"/>
      <c r="AJ52" s="104"/>
      <c r="AK52" s="104" t="s">
        <v>569</v>
      </c>
      <c r="AL52" s="104"/>
      <c r="AM52" s="104">
        <v>2</v>
      </c>
      <c r="AN52" s="104">
        <v>2</v>
      </c>
      <c r="AO52" s="104">
        <f t="shared" si="11"/>
        <v>4</v>
      </c>
      <c r="AP52" s="104" t="str">
        <f t="shared" si="6"/>
        <v>BAJO</v>
      </c>
      <c r="AQ52" s="104">
        <v>60</v>
      </c>
      <c r="AR52" s="104">
        <f t="shared" si="7"/>
        <v>240</v>
      </c>
      <c r="AS52" s="78" t="str">
        <f t="shared" si="8"/>
        <v>II</v>
      </c>
      <c r="AT52" s="104" t="str">
        <f t="shared" si="9"/>
        <v>ACEPTABLE CON CONTROL ESPECIFICO</v>
      </c>
      <c r="AU52" s="113" t="s">
        <v>574</v>
      </c>
    </row>
    <row r="53" spans="1:47" ht="240" x14ac:dyDescent="0.25">
      <c r="A53" s="168"/>
      <c r="B53" s="168"/>
      <c r="C53" s="168"/>
      <c r="D53" s="177"/>
      <c r="E53" s="168"/>
      <c r="F53" s="105" t="s">
        <v>219</v>
      </c>
      <c r="G53" s="107" t="s">
        <v>435</v>
      </c>
      <c r="H53" s="104" t="s">
        <v>458</v>
      </c>
      <c r="I53" s="104" t="s">
        <v>302</v>
      </c>
      <c r="J53" s="104" t="s">
        <v>237</v>
      </c>
      <c r="K53" s="104" t="s">
        <v>635</v>
      </c>
      <c r="L53" s="104" t="s">
        <v>816</v>
      </c>
      <c r="M53" s="104">
        <v>2</v>
      </c>
      <c r="N53" s="104">
        <v>2</v>
      </c>
      <c r="O53" s="104">
        <f t="shared" si="0"/>
        <v>4</v>
      </c>
      <c r="P53" s="104" t="str">
        <f t="shared" si="1"/>
        <v>BAJO</v>
      </c>
      <c r="Q53" s="104">
        <v>60</v>
      </c>
      <c r="R53" s="104">
        <f t="shared" si="2"/>
        <v>240</v>
      </c>
      <c r="S53" s="78" t="str">
        <f t="shared" si="3"/>
        <v>II</v>
      </c>
      <c r="T53" s="104" t="str">
        <f t="shared" si="4"/>
        <v>ACEPTABLE CON CONTROL ESPECIFICO</v>
      </c>
      <c r="U53" s="104">
        <v>70</v>
      </c>
      <c r="V53" s="104">
        <v>1</v>
      </c>
      <c r="W53" s="36"/>
      <c r="X53" s="104"/>
      <c r="Y53" s="104" t="s">
        <v>352</v>
      </c>
      <c r="Z53" s="104"/>
      <c r="AA53" s="104"/>
      <c r="AB53" s="104"/>
      <c r="AC53" s="104" t="s">
        <v>862</v>
      </c>
      <c r="AD53" s="104" t="s">
        <v>229</v>
      </c>
      <c r="AE53" s="104" t="s">
        <v>219</v>
      </c>
      <c r="AF53" s="104" t="s">
        <v>457</v>
      </c>
      <c r="AG53" s="104" t="s">
        <v>573</v>
      </c>
      <c r="AH53" s="104"/>
      <c r="AI53" s="104"/>
      <c r="AJ53" s="104"/>
      <c r="AK53" s="104" t="s">
        <v>569</v>
      </c>
      <c r="AL53" s="104"/>
      <c r="AM53" s="104">
        <v>2</v>
      </c>
      <c r="AN53" s="104">
        <v>2</v>
      </c>
      <c r="AO53" s="104">
        <f t="shared" si="11"/>
        <v>4</v>
      </c>
      <c r="AP53" s="104" t="str">
        <f t="shared" si="6"/>
        <v>BAJO</v>
      </c>
      <c r="AQ53" s="104">
        <v>60</v>
      </c>
      <c r="AR53" s="104">
        <f t="shared" si="7"/>
        <v>240</v>
      </c>
      <c r="AS53" s="78" t="str">
        <f t="shared" si="8"/>
        <v>II</v>
      </c>
      <c r="AT53" s="104" t="str">
        <f t="shared" si="9"/>
        <v>ACEPTABLE CON CONTROL ESPECIFICO</v>
      </c>
      <c r="AU53" s="113" t="s">
        <v>574</v>
      </c>
    </row>
    <row r="54" spans="1:47" ht="240" x14ac:dyDescent="0.25">
      <c r="A54" s="168"/>
      <c r="B54" s="168"/>
      <c r="C54" s="168"/>
      <c r="D54" s="177"/>
      <c r="E54" s="168"/>
      <c r="F54" s="105" t="s">
        <v>219</v>
      </c>
      <c r="G54" s="107" t="s">
        <v>435</v>
      </c>
      <c r="H54" s="104" t="s">
        <v>450</v>
      </c>
      <c r="I54" s="104" t="s">
        <v>302</v>
      </c>
      <c r="J54" s="104" t="s">
        <v>237</v>
      </c>
      <c r="K54" s="104" t="s">
        <v>635</v>
      </c>
      <c r="L54" s="104" t="s">
        <v>816</v>
      </c>
      <c r="M54" s="104">
        <v>2</v>
      </c>
      <c r="N54" s="104">
        <v>2</v>
      </c>
      <c r="O54" s="104">
        <f t="shared" si="0"/>
        <v>4</v>
      </c>
      <c r="P54" s="104" t="str">
        <f t="shared" si="1"/>
        <v>BAJO</v>
      </c>
      <c r="Q54" s="104">
        <v>60</v>
      </c>
      <c r="R54" s="104">
        <f t="shared" si="2"/>
        <v>240</v>
      </c>
      <c r="S54" s="78" t="str">
        <f t="shared" si="3"/>
        <v>II</v>
      </c>
      <c r="T54" s="104" t="str">
        <f t="shared" si="4"/>
        <v>ACEPTABLE CON CONTROL ESPECIFICO</v>
      </c>
      <c r="U54" s="104">
        <v>70</v>
      </c>
      <c r="V54" s="104">
        <v>8</v>
      </c>
      <c r="W54" s="36"/>
      <c r="X54" s="104"/>
      <c r="Y54" s="104" t="s">
        <v>352</v>
      </c>
      <c r="Z54" s="104"/>
      <c r="AA54" s="104"/>
      <c r="AB54" s="104"/>
      <c r="AC54" s="104" t="s">
        <v>575</v>
      </c>
      <c r="AD54" s="104" t="s">
        <v>229</v>
      </c>
      <c r="AE54" s="104" t="s">
        <v>219</v>
      </c>
      <c r="AF54" s="104" t="s">
        <v>453</v>
      </c>
      <c r="AG54" s="104" t="s">
        <v>568</v>
      </c>
      <c r="AH54" s="104"/>
      <c r="AI54" s="104"/>
      <c r="AJ54" s="104"/>
      <c r="AK54" s="104" t="s">
        <v>569</v>
      </c>
      <c r="AL54" s="104"/>
      <c r="AM54" s="104">
        <v>2</v>
      </c>
      <c r="AN54" s="104">
        <v>2</v>
      </c>
      <c r="AO54" s="104">
        <f t="shared" si="11"/>
        <v>4</v>
      </c>
      <c r="AP54" s="104" t="str">
        <f t="shared" si="6"/>
        <v>BAJO</v>
      </c>
      <c r="AQ54" s="104">
        <v>60</v>
      </c>
      <c r="AR54" s="104">
        <f t="shared" si="7"/>
        <v>240</v>
      </c>
      <c r="AS54" s="78" t="str">
        <f t="shared" si="8"/>
        <v>II</v>
      </c>
      <c r="AT54" s="104" t="str">
        <f t="shared" si="9"/>
        <v>ACEPTABLE CON CONTROL ESPECIFICO</v>
      </c>
      <c r="AU54" s="113" t="s">
        <v>574</v>
      </c>
    </row>
    <row r="55" spans="1:47" ht="240" x14ac:dyDescent="0.25">
      <c r="A55" s="168"/>
      <c r="B55" s="168"/>
      <c r="C55" s="168"/>
      <c r="D55" s="177"/>
      <c r="E55" s="168"/>
      <c r="F55" s="105" t="s">
        <v>219</v>
      </c>
      <c r="G55" s="107" t="s">
        <v>435</v>
      </c>
      <c r="H55" s="104" t="s">
        <v>543</v>
      </c>
      <c r="I55" s="104" t="s">
        <v>302</v>
      </c>
      <c r="J55" s="104" t="s">
        <v>237</v>
      </c>
      <c r="K55" s="104" t="s">
        <v>635</v>
      </c>
      <c r="L55" s="104" t="s">
        <v>816</v>
      </c>
      <c r="M55" s="104">
        <v>2</v>
      </c>
      <c r="N55" s="104">
        <v>2</v>
      </c>
      <c r="O55" s="104">
        <f t="shared" si="0"/>
        <v>4</v>
      </c>
      <c r="P55" s="104" t="str">
        <f t="shared" si="1"/>
        <v>BAJO</v>
      </c>
      <c r="Q55" s="104">
        <v>60</v>
      </c>
      <c r="R55" s="104">
        <f t="shared" si="2"/>
        <v>240</v>
      </c>
      <c r="S55" s="78" t="str">
        <f t="shared" si="3"/>
        <v>II</v>
      </c>
      <c r="T55" s="104" t="str">
        <f t="shared" si="4"/>
        <v>ACEPTABLE CON CONTROL ESPECIFICO</v>
      </c>
      <c r="U55" s="104">
        <v>70</v>
      </c>
      <c r="V55" s="104">
        <v>8</v>
      </c>
      <c r="W55" s="36"/>
      <c r="X55" s="104"/>
      <c r="Y55" s="104" t="s">
        <v>352</v>
      </c>
      <c r="Z55" s="104"/>
      <c r="AA55" s="104"/>
      <c r="AB55" s="104"/>
      <c r="AC55" s="104" t="s">
        <v>575</v>
      </c>
      <c r="AD55" s="104" t="s">
        <v>229</v>
      </c>
      <c r="AE55" s="104" t="s">
        <v>219</v>
      </c>
      <c r="AF55" s="104" t="s">
        <v>576</v>
      </c>
      <c r="AG55" s="104" t="s">
        <v>568</v>
      </c>
      <c r="AH55" s="104"/>
      <c r="AI55" s="104"/>
      <c r="AJ55" s="104"/>
      <c r="AK55" s="104" t="s">
        <v>569</v>
      </c>
      <c r="AL55" s="104"/>
      <c r="AM55" s="109">
        <v>2</v>
      </c>
      <c r="AN55" s="104">
        <v>2</v>
      </c>
      <c r="AO55" s="104">
        <f t="shared" si="11"/>
        <v>4</v>
      </c>
      <c r="AP55" s="104" t="str">
        <f t="shared" si="6"/>
        <v>BAJO</v>
      </c>
      <c r="AQ55" s="104">
        <v>60</v>
      </c>
      <c r="AR55" s="104">
        <f t="shared" si="7"/>
        <v>240</v>
      </c>
      <c r="AS55" s="78" t="str">
        <f t="shared" si="8"/>
        <v>II</v>
      </c>
      <c r="AT55" s="104" t="str">
        <f t="shared" si="9"/>
        <v>ACEPTABLE CON CONTROL ESPECIFICO</v>
      </c>
      <c r="AU55" s="113" t="s">
        <v>574</v>
      </c>
    </row>
  </sheetData>
  <mergeCells count="71">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F13:AF15"/>
    <mergeCell ref="AG13:AG15"/>
    <mergeCell ref="AH13:AL13"/>
    <mergeCell ref="AM13:AS13"/>
    <mergeCell ref="Q14:Q15"/>
    <mergeCell ref="R14:R15"/>
    <mergeCell ref="S14:S15"/>
    <mergeCell ref="T14:T15"/>
    <mergeCell ref="U14:U15"/>
    <mergeCell ref="AM14:AM15"/>
    <mergeCell ref="W14:Y14"/>
    <mergeCell ref="Z14:Z15"/>
    <mergeCell ref="AA14:AA15"/>
    <mergeCell ref="AB14:AB15"/>
    <mergeCell ref="AC14:AC15"/>
    <mergeCell ref="AD14:AD15"/>
    <mergeCell ref="AH14:AH15"/>
    <mergeCell ref="AI14:AI15"/>
    <mergeCell ref="AJ14:AJ15"/>
    <mergeCell ref="AK14:AK15"/>
    <mergeCell ref="AL14:AL15"/>
    <mergeCell ref="AT14:AT15"/>
    <mergeCell ref="AN14:AN15"/>
    <mergeCell ref="AO14:AO15"/>
    <mergeCell ref="AP14:AP15"/>
    <mergeCell ref="AQ14:AQ15"/>
    <mergeCell ref="AR14:AR15"/>
    <mergeCell ref="AS14:AS15"/>
    <mergeCell ref="E45:E47"/>
    <mergeCell ref="D48:D55"/>
    <mergeCell ref="E48:E55"/>
    <mergeCell ref="A16:A55"/>
    <mergeCell ref="B16:B55"/>
    <mergeCell ref="C16:C55"/>
    <mergeCell ref="D16:D27"/>
    <mergeCell ref="E16:E27"/>
    <mergeCell ref="D28:D47"/>
    <mergeCell ref="E28:E31"/>
    <mergeCell ref="E32:E33"/>
    <mergeCell ref="E34:E40"/>
    <mergeCell ref="E41:E44"/>
  </mergeCells>
  <conditionalFormatting sqref="P16:P37 P48:P55">
    <cfRule type="containsText" dxfId="249" priority="84" stopIfTrue="1" operator="containsText" text="ALTO">
      <formula>NOT(ISERROR(SEARCH(("ALTO"),(P16))))</formula>
    </cfRule>
    <cfRule type="containsText" dxfId="248" priority="86" stopIfTrue="1" operator="containsText" text="BAJO">
      <formula>NOT(ISERROR(SEARCH("BAJO",P16)))</formula>
    </cfRule>
    <cfRule type="containsText" dxfId="247" priority="85" stopIfTrue="1" operator="containsText" text="MEDIO">
      <formula>NOT(ISERROR(SEARCH(("MEDIO"),(P16))))</formula>
    </cfRule>
  </conditionalFormatting>
  <conditionalFormatting sqref="P38">
    <cfRule type="containsText" dxfId="246" priority="77" stopIfTrue="1" operator="containsText" text="BAJO">
      <formula>NOT(ISERROR(SEARCH("BAJO",P38)))</formula>
    </cfRule>
    <cfRule type="containsText" dxfId="245" priority="76" stopIfTrue="1" operator="containsText" text="MEDIO">
      <formula>NOT(ISERROR(SEARCH("MEDIO",P38)))</formula>
    </cfRule>
    <cfRule type="containsText" dxfId="244" priority="75" stopIfTrue="1" operator="containsText" text="ALTO">
      <formula>NOT(ISERROR(SEARCH("ALTO",P38)))</formula>
    </cfRule>
  </conditionalFormatting>
  <conditionalFormatting sqref="P39">
    <cfRule type="containsText" dxfId="243" priority="74" stopIfTrue="1" operator="containsText" text="BAJO">
      <formula>NOT(ISERROR(SEARCH("BAJO",P39)))</formula>
    </cfRule>
    <cfRule type="containsText" dxfId="242" priority="73" stopIfTrue="1" operator="containsText" text="MEDIO">
      <formula>NOT(ISERROR(SEARCH(("MEDIO"),(P39))))</formula>
    </cfRule>
    <cfRule type="containsText" dxfId="241" priority="72" stopIfTrue="1" operator="containsText" text="ALTO">
      <formula>NOT(ISERROR(SEARCH(("ALTO"),(P39))))</formula>
    </cfRule>
  </conditionalFormatting>
  <conditionalFormatting sqref="P40">
    <cfRule type="containsText" dxfId="240" priority="63" stopIfTrue="1" operator="containsText" text="ALTO">
      <formula>NOT(ISERROR(SEARCH("ALTO",P40)))</formula>
    </cfRule>
    <cfRule type="containsText" dxfId="239" priority="64" stopIfTrue="1" operator="containsText" text="MEDIO">
      <formula>NOT(ISERROR(SEARCH("MEDIO",P40)))</formula>
    </cfRule>
    <cfRule type="containsText" dxfId="238" priority="65" stopIfTrue="1" operator="containsText" text="BAJO">
      <formula>NOT(ISERROR(SEARCH("BAJO",P40)))</formula>
    </cfRule>
  </conditionalFormatting>
  <conditionalFormatting sqref="P41:P42">
    <cfRule type="containsText" dxfId="237" priority="60" stopIfTrue="1" operator="containsText" text="ALTO">
      <formula>NOT(ISERROR(SEARCH(("ALTO"),(P41))))</formula>
    </cfRule>
    <cfRule type="containsText" dxfId="236" priority="61" stopIfTrue="1" operator="containsText" text="MEDIO">
      <formula>NOT(ISERROR(SEARCH(("MEDIO"),(P41))))</formula>
    </cfRule>
    <cfRule type="containsText" dxfId="235" priority="62" stopIfTrue="1" operator="containsText" text="BAJO">
      <formula>NOT(ISERROR(SEARCH("BAJO",P41)))</formula>
    </cfRule>
  </conditionalFormatting>
  <conditionalFormatting sqref="P43">
    <cfRule type="containsText" dxfId="234" priority="53" stopIfTrue="1" operator="containsText" text="BAJO">
      <formula>NOT(ISERROR(SEARCH("BAJO",P43)))</formula>
    </cfRule>
    <cfRule type="containsText" dxfId="233" priority="52" stopIfTrue="1" operator="containsText" text="MEDIO">
      <formula>NOT(ISERROR(SEARCH("MEDIO",P43)))</formula>
    </cfRule>
    <cfRule type="containsText" dxfId="232" priority="51" stopIfTrue="1" operator="containsText" text="ALTO">
      <formula>NOT(ISERROR(SEARCH("ALTO",P43)))</formula>
    </cfRule>
  </conditionalFormatting>
  <conditionalFormatting sqref="P44:P46">
    <cfRule type="containsText" dxfId="231" priority="93" stopIfTrue="1" operator="containsText" text="MEDIO">
      <formula>NOT(ISERROR(SEARCH(("MEDIO"),(P44))))</formula>
    </cfRule>
    <cfRule type="containsText" dxfId="230" priority="92" stopIfTrue="1" operator="containsText" text="ALTO">
      <formula>NOT(ISERROR(SEARCH(("ALTO"),(P44))))</formula>
    </cfRule>
    <cfRule type="containsText" dxfId="229" priority="94" stopIfTrue="1" operator="containsText" text="BAJO">
      <formula>NOT(ISERROR(SEARCH("BAJO",P44)))</formula>
    </cfRule>
  </conditionalFormatting>
  <conditionalFormatting sqref="P47">
    <cfRule type="containsText" dxfId="228" priority="47" stopIfTrue="1" operator="containsText" text="BAJO">
      <formula>NOT(ISERROR(SEARCH("BAJO",P47)))</formula>
    </cfRule>
    <cfRule type="containsText" dxfId="227" priority="45" stopIfTrue="1" operator="containsText" text="ALTO">
      <formula>NOT(ISERROR(SEARCH("ALTO",P47)))</formula>
    </cfRule>
    <cfRule type="containsText" dxfId="226" priority="46" stopIfTrue="1" operator="containsText" text="MEDIO">
      <formula>NOT(ISERROR(SEARCH("MEDIO",P47)))</formula>
    </cfRule>
  </conditionalFormatting>
  <conditionalFormatting sqref="T16:T37 T48:T55">
    <cfRule type="containsText" dxfId="225" priority="82" stopIfTrue="1" operator="containsText" text="CONTROL">
      <formula>NOT(ISERROR(SEARCH(("CONTROL"),(T16))))</formula>
    </cfRule>
    <cfRule type="containsText" dxfId="224" priority="81" stopIfTrue="1" operator="containsText" text="NO ACEPTABLE">
      <formula>NOT(ISERROR(SEARCH(("NO ACEPTABLE"),(T16))))</formula>
    </cfRule>
  </conditionalFormatting>
  <conditionalFormatting sqref="T31">
    <cfRule type="notContainsText" dxfId="223" priority="88" stopIfTrue="1" operator="notContains" text="CONTROL">
      <formula>ISERROR(SEARCH(("CONTROL"),(T31)))</formula>
    </cfRule>
  </conditionalFormatting>
  <conditionalFormatting sqref="T33">
    <cfRule type="notContainsText" dxfId="222" priority="87" stopIfTrue="1" operator="notContains" text="CONTROL">
      <formula>ISERROR(SEARCH(("CONTROL"),(T33)))</formula>
    </cfRule>
  </conditionalFormatting>
  <conditionalFormatting sqref="T37">
    <cfRule type="notContainsText" dxfId="221" priority="83" stopIfTrue="1" operator="notContains" text="CONTROL">
      <formula>ISERROR(SEARCH(("CONTROL"),(T37)))</formula>
    </cfRule>
  </conditionalFormatting>
  <conditionalFormatting sqref="T38">
    <cfRule type="containsText" dxfId="220" priority="78" stopIfTrue="1" operator="containsText" text="NO ACEPTABLE">
      <formula>NOT(ISERROR(SEARCH("NO ACEPTABLE",T38)))</formula>
    </cfRule>
    <cfRule type="containsText" dxfId="219" priority="79" stopIfTrue="1" operator="containsText" text="CONTROL">
      <formula>NOT(ISERROR(SEARCH("CONTROL",T38)))</formula>
    </cfRule>
    <cfRule type="notContainsText" dxfId="218" priority="80" stopIfTrue="1" operator="notContains" text="CONTROL">
      <formula>ISERROR(SEARCH("CONTROL",T38))</formula>
    </cfRule>
  </conditionalFormatting>
  <conditionalFormatting sqref="T39">
    <cfRule type="containsText" dxfId="217" priority="70" stopIfTrue="1" operator="containsText" text="CONTROL">
      <formula>NOT(ISERROR(SEARCH(("CONTROL"),(T39))))</formula>
    </cfRule>
    <cfRule type="notContainsText" dxfId="216" priority="71" stopIfTrue="1" operator="notContains" text="CONTROL">
      <formula>ISERROR(SEARCH(("CONTROL"),(T39)))</formula>
    </cfRule>
    <cfRule type="containsText" dxfId="215" priority="69" stopIfTrue="1" operator="containsText" text="NO ACEPTABLE">
      <formula>NOT(ISERROR(SEARCH(("NO ACEPTABLE"),(T39))))</formula>
    </cfRule>
  </conditionalFormatting>
  <conditionalFormatting sqref="T40">
    <cfRule type="notContainsText" dxfId="214" priority="68" stopIfTrue="1" operator="notContains" text="CONTROL">
      <formula>ISERROR(SEARCH("CONTROL",T40))</formula>
    </cfRule>
    <cfRule type="containsText" dxfId="213" priority="67" stopIfTrue="1" operator="containsText" text="CONTROL">
      <formula>NOT(ISERROR(SEARCH("CONTROL",T40)))</formula>
    </cfRule>
    <cfRule type="containsText" dxfId="212" priority="66" stopIfTrue="1" operator="containsText" text="NO ACEPTABLE">
      <formula>NOT(ISERROR(SEARCH("NO ACEPTABLE",T40)))</formula>
    </cfRule>
  </conditionalFormatting>
  <conditionalFormatting sqref="T41">
    <cfRule type="notContainsText" dxfId="211" priority="59" stopIfTrue="1" operator="notContains" text="CONTROL">
      <formula>ISERROR(SEARCH(("CONTROL"),(T41)))</formula>
    </cfRule>
  </conditionalFormatting>
  <conditionalFormatting sqref="T41:T42">
    <cfRule type="containsText" dxfId="210" priority="58" stopIfTrue="1" operator="containsText" text="CONTROL">
      <formula>NOT(ISERROR(SEARCH(("CONTROL"),(T41))))</formula>
    </cfRule>
    <cfRule type="containsText" dxfId="209" priority="57" stopIfTrue="1" operator="containsText" text="NO ACEPTABLE">
      <formula>NOT(ISERROR(SEARCH(("NO ACEPTABLE"),(T41))))</formula>
    </cfRule>
  </conditionalFormatting>
  <conditionalFormatting sqref="T43">
    <cfRule type="notContainsText" dxfId="208" priority="56" stopIfTrue="1" operator="notContains" text="CONTROL">
      <formula>ISERROR(SEARCH("CONTROL",T43))</formula>
    </cfRule>
    <cfRule type="containsText" dxfId="207" priority="55" stopIfTrue="1" operator="containsText" text="CONTROL">
      <formula>NOT(ISERROR(SEARCH("CONTROL",T43)))</formula>
    </cfRule>
    <cfRule type="containsText" dxfId="206" priority="54" stopIfTrue="1" operator="containsText" text="NO ACEPTABLE">
      <formula>NOT(ISERROR(SEARCH("NO ACEPTABLE",T43)))</formula>
    </cfRule>
  </conditionalFormatting>
  <conditionalFormatting sqref="T44:T46 T16:T30 T32 T34:T36 T48:T55 T42">
    <cfRule type="notContainsText" dxfId="205" priority="91" stopIfTrue="1" operator="notContains" text="CONTROL">
      <formula>ISERROR(SEARCH("CONTROL",T16))</formula>
    </cfRule>
  </conditionalFormatting>
  <conditionalFormatting sqref="T44:T46">
    <cfRule type="containsText" dxfId="204" priority="89" stopIfTrue="1" operator="containsText" text="NO ACEPTABLE">
      <formula>NOT(ISERROR(SEARCH(("NO ACEPTABLE"),(T44))))</formula>
    </cfRule>
    <cfRule type="containsText" dxfId="203" priority="90" stopIfTrue="1" operator="containsText" text="CONTROL">
      <formula>NOT(ISERROR(SEARCH(("CONTROL"),(T44))))</formula>
    </cfRule>
  </conditionalFormatting>
  <conditionalFormatting sqref="T47">
    <cfRule type="containsText" dxfId="202" priority="48" stopIfTrue="1" operator="containsText" text="NO ACEPTABLE">
      <formula>NOT(ISERROR(SEARCH("NO ACEPTABLE",T47)))</formula>
    </cfRule>
    <cfRule type="containsText" dxfId="201" priority="49" stopIfTrue="1" operator="containsText" text="CONTROL">
      <formula>NOT(ISERROR(SEARCH("CONTROL",T47)))</formula>
    </cfRule>
    <cfRule type="notContainsText" dxfId="200" priority="50" stopIfTrue="1" operator="notContains" text="CONTROL">
      <formula>ISERROR(SEARCH("CONTROL",T47))</formula>
    </cfRule>
  </conditionalFormatting>
  <conditionalFormatting sqref="AP16:AP37 AP48:AP55">
    <cfRule type="containsText" dxfId="199" priority="32" stopIfTrue="1" operator="containsText" text="BAJO">
      <formula>NOT(ISERROR(SEARCH("BAJO",AP16)))</formula>
    </cfRule>
    <cfRule type="containsText" dxfId="198" priority="31" stopIfTrue="1" operator="containsText" text="MEDIO">
      <formula>NOT(ISERROR(SEARCH(("MEDIO"),(AP16))))</formula>
    </cfRule>
    <cfRule type="containsText" dxfId="197" priority="30" stopIfTrue="1" operator="containsText" text="ALTO">
      <formula>NOT(ISERROR(SEARCH(("ALTO"),(AP16))))</formula>
    </cfRule>
  </conditionalFormatting>
  <conditionalFormatting sqref="AP38">
    <cfRule type="containsText" dxfId="196" priority="27" stopIfTrue="1" operator="containsText" text="BAJO">
      <formula>NOT(ISERROR(SEARCH("BAJO",AP38)))</formula>
    </cfRule>
    <cfRule type="containsText" dxfId="195" priority="26" stopIfTrue="1" operator="containsText" text="MEDIO">
      <formula>NOT(ISERROR(SEARCH("MEDIO",AP38)))</formula>
    </cfRule>
    <cfRule type="containsText" dxfId="194" priority="25" stopIfTrue="1" operator="containsText" text="ALTO">
      <formula>NOT(ISERROR(SEARCH("ALTO",AP38)))</formula>
    </cfRule>
  </conditionalFormatting>
  <conditionalFormatting sqref="AP39">
    <cfRule type="containsText" dxfId="193" priority="22" stopIfTrue="1" operator="containsText" text="ALTO">
      <formula>NOT(ISERROR(SEARCH(("ALTO"),(AP39))))</formula>
    </cfRule>
    <cfRule type="containsText" dxfId="192" priority="23" stopIfTrue="1" operator="containsText" text="MEDIO">
      <formula>NOT(ISERROR(SEARCH(("MEDIO"),(AP39))))</formula>
    </cfRule>
    <cfRule type="containsText" dxfId="191" priority="24" stopIfTrue="1" operator="containsText" text="BAJO">
      <formula>NOT(ISERROR(SEARCH("BAJO",AP39)))</formula>
    </cfRule>
  </conditionalFormatting>
  <conditionalFormatting sqref="AP40">
    <cfRule type="containsText" dxfId="190" priority="21" stopIfTrue="1" operator="containsText" text="BAJO">
      <formula>NOT(ISERROR(SEARCH("BAJO",AP40)))</formula>
    </cfRule>
    <cfRule type="containsText" dxfId="189" priority="19" stopIfTrue="1" operator="containsText" text="ALTO">
      <formula>NOT(ISERROR(SEARCH("ALTO",AP40)))</formula>
    </cfRule>
    <cfRule type="containsText" dxfId="188" priority="20" stopIfTrue="1" operator="containsText" text="MEDIO">
      <formula>NOT(ISERROR(SEARCH("MEDIO",AP40)))</formula>
    </cfRule>
  </conditionalFormatting>
  <conditionalFormatting sqref="AP41:AP42">
    <cfRule type="containsText" dxfId="187" priority="16" stopIfTrue="1" operator="containsText" text="ALTO">
      <formula>NOT(ISERROR(SEARCH(("ALTO"),(AP41))))</formula>
    </cfRule>
    <cfRule type="containsText" dxfId="186" priority="17" stopIfTrue="1" operator="containsText" text="MEDIO">
      <formula>NOT(ISERROR(SEARCH(("MEDIO"),(AP41))))</formula>
    </cfRule>
    <cfRule type="containsText" dxfId="185" priority="18" stopIfTrue="1" operator="containsText" text="BAJO">
      <formula>NOT(ISERROR(SEARCH("BAJO",AP41)))</formula>
    </cfRule>
  </conditionalFormatting>
  <conditionalFormatting sqref="AP43">
    <cfRule type="containsText" dxfId="184" priority="9" stopIfTrue="1" operator="containsText" text="BAJO">
      <formula>NOT(ISERROR(SEARCH("BAJO",AP43)))</formula>
    </cfRule>
    <cfRule type="containsText" dxfId="183" priority="8" stopIfTrue="1" operator="containsText" text="MEDIO">
      <formula>NOT(ISERROR(SEARCH("MEDIO",AP43)))</formula>
    </cfRule>
    <cfRule type="containsText" dxfId="182" priority="7" stopIfTrue="1" operator="containsText" text="ALTO">
      <formula>NOT(ISERROR(SEARCH("ALTO",AP43)))</formula>
    </cfRule>
  </conditionalFormatting>
  <conditionalFormatting sqref="AP44:AP46">
    <cfRule type="containsText" dxfId="181" priority="44" stopIfTrue="1" operator="containsText" text="BAJO">
      <formula>NOT(ISERROR(SEARCH("BAJO",AP44)))</formula>
    </cfRule>
    <cfRule type="containsText" dxfId="180" priority="43" stopIfTrue="1" operator="containsText" text="MEDIO">
      <formula>NOT(ISERROR(SEARCH(("MEDIO"),(AP44))))</formula>
    </cfRule>
    <cfRule type="containsText" dxfId="179" priority="42" stopIfTrue="1" operator="containsText" text="ALTO">
      <formula>NOT(ISERROR(SEARCH(("ALTO"),(AP44))))</formula>
    </cfRule>
  </conditionalFormatting>
  <conditionalFormatting sqref="AP47">
    <cfRule type="containsText" dxfId="178" priority="1" stopIfTrue="1" operator="containsText" text="ALTO">
      <formula>NOT(ISERROR(SEARCH("ALTO",AP47)))</formula>
    </cfRule>
    <cfRule type="containsText" dxfId="177" priority="3" stopIfTrue="1" operator="containsText" text="BAJO">
      <formula>NOT(ISERROR(SEARCH("BAJO",AP47)))</formula>
    </cfRule>
    <cfRule type="containsText" dxfId="176" priority="2" stopIfTrue="1" operator="containsText" text="MEDIO">
      <formula>NOT(ISERROR(SEARCH("MEDIO",AP47)))</formula>
    </cfRule>
  </conditionalFormatting>
  <conditionalFormatting sqref="AT16:AT30 AT32 AT34:AT36 AT42 AT44:AT46 AT48:AT55">
    <cfRule type="notContainsText" dxfId="175" priority="41" stopIfTrue="1" operator="notContains" text="CONTROL">
      <formula>ISERROR(SEARCH("CONTROL",AT16))</formula>
    </cfRule>
  </conditionalFormatting>
  <conditionalFormatting sqref="AT16:AT30 AT32 AT34:AT36 AT42 AT44:AT46">
    <cfRule type="containsText" dxfId="174" priority="40" stopIfTrue="1" operator="containsText" text="CONTROL">
      <formula>NOT(ISERROR(SEARCH(("CONTROL"),(AT16))))</formula>
    </cfRule>
    <cfRule type="containsText" dxfId="173" priority="39" stopIfTrue="1" operator="containsText" text="NO ACEPTABLE">
      <formula>NOT(ISERROR(SEARCH(("NO ACEPTABLE"),(AT16))))</formula>
    </cfRule>
  </conditionalFormatting>
  <conditionalFormatting sqref="AT31">
    <cfRule type="containsText" dxfId="172" priority="37" stopIfTrue="1" operator="containsText" text="CONTROL">
      <formula>NOT(ISERROR(SEARCH("CONTROL",AT31)))</formula>
    </cfRule>
    <cfRule type="containsText" dxfId="171" priority="36" stopIfTrue="1" operator="containsText" text="NO ACEPTABLE">
      <formula>NOT(ISERROR(SEARCH("NO ACEPTABLE",AT31)))</formula>
    </cfRule>
    <cfRule type="notContainsText" dxfId="170" priority="38" stopIfTrue="1" operator="notContains" text="CONTROL">
      <formula>ISERROR(SEARCH("CONTROL",AT31))</formula>
    </cfRule>
  </conditionalFormatting>
  <conditionalFormatting sqref="AT33">
    <cfRule type="containsText" dxfId="169" priority="34" stopIfTrue="1" operator="containsText" text="CONTROL">
      <formula>NOT(ISERROR(SEARCH("CONTROL",AT33)))</formula>
    </cfRule>
    <cfRule type="notContainsText" dxfId="168" priority="35" stopIfTrue="1" operator="notContains" text="CONTROL">
      <formula>ISERROR(SEARCH("CONTROL",AT33))</formula>
    </cfRule>
    <cfRule type="containsText" dxfId="167" priority="33" stopIfTrue="1" operator="containsText" text="NO ACEPTABLE">
      <formula>NOT(ISERROR(SEARCH("NO ACEPTABLE",AT33)))</formula>
    </cfRule>
  </conditionalFormatting>
  <conditionalFormatting sqref="AT37:AT41">
    <cfRule type="notContainsText" dxfId="166" priority="15" stopIfTrue="1" operator="notContains" text="CONTROL">
      <formula>ISERROR(SEARCH("CONTROL",AT37))</formula>
    </cfRule>
    <cfRule type="containsText" dxfId="165" priority="14" stopIfTrue="1" operator="containsText" text="CONTROL">
      <formula>NOT(ISERROR(SEARCH("CONTROL",AT37)))</formula>
    </cfRule>
    <cfRule type="containsText" dxfId="164" priority="13" stopIfTrue="1" operator="containsText" text="NO ACEPTABLE">
      <formula>NOT(ISERROR(SEARCH("NO ACEPTABLE",AT37)))</formula>
    </cfRule>
  </conditionalFormatting>
  <conditionalFormatting sqref="AT43">
    <cfRule type="containsText" dxfId="163" priority="10" stopIfTrue="1" operator="containsText" text="NO ACEPTABLE">
      <formula>NOT(ISERROR(SEARCH("NO ACEPTABLE",AT43)))</formula>
    </cfRule>
    <cfRule type="notContainsText" dxfId="162" priority="12" stopIfTrue="1" operator="notContains" text="CONTROL">
      <formula>ISERROR(SEARCH("CONTROL",AT43))</formula>
    </cfRule>
    <cfRule type="containsText" dxfId="161" priority="11" stopIfTrue="1" operator="containsText" text="CONTROL">
      <formula>NOT(ISERROR(SEARCH("CONTROL",AT43)))</formula>
    </cfRule>
  </conditionalFormatting>
  <conditionalFormatting sqref="AT47">
    <cfRule type="containsText" dxfId="160" priority="5" stopIfTrue="1" operator="containsText" text="CONTROL">
      <formula>NOT(ISERROR(SEARCH("CONTROL",AT47)))</formula>
    </cfRule>
    <cfRule type="containsText" dxfId="159" priority="4" stopIfTrue="1" operator="containsText" text="NO ACEPTABLE">
      <formula>NOT(ISERROR(SEARCH("NO ACEPTABLE",AT47)))</formula>
    </cfRule>
    <cfRule type="notContainsText" dxfId="158" priority="6" stopIfTrue="1" operator="notContains" text="CONTROL">
      <formula>ISERROR(SEARCH("CONTROL",AT47))</formula>
    </cfRule>
  </conditionalFormatting>
  <conditionalFormatting sqref="AT48:AT55">
    <cfRule type="containsText" dxfId="157" priority="28" stopIfTrue="1" operator="containsText" text="NO ACEPTABLE">
      <formula>NOT(ISERROR(SEARCH(("NO ACEPTABLE"),(AT48))))</formula>
    </cfRule>
    <cfRule type="containsText" dxfId="156" priority="29" stopIfTrue="1" operator="containsText" text="CONTROL">
      <formula>NOT(ISERROR(SEARCH(("CONTROL"),(AT48))))</formula>
    </cfRule>
  </conditionalFormatting>
  <printOptions horizontalCentered="1" verticalCentered="1"/>
  <pageMargins left="0.11811023622047245" right="0.11811023622047245" top="0.74803149606299213" bottom="0.74803149606299213" header="0.31496062992125984" footer="0.51181102362204722"/>
  <pageSetup paperSize="41" scale="70" orientation="landscape" r:id="rId1"/>
  <headerFooter>
    <oddFooter>&amp;RSC04-F06 Vr3 (2024-03-08)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VALORACIÓN!$C$5:$C$8</xm:f>
          </x14:formula1>
          <xm:sqref>N16:N18 AN16:AN18</xm:sqref>
        </x14:dataValidation>
        <x14:dataValidation type="list" allowBlank="1" showInputMessage="1" showErrorMessage="1" xr:uid="{00000000-0002-0000-0600-000001000000}">
          <x14:formula1>
            <xm:f>VALORACIÓN!$B$5:$B$8</xm:f>
          </x14:formula1>
          <xm:sqref>M16:M18 AM16:AM18</xm:sqref>
        </x14:dataValidation>
        <x14:dataValidation type="list" allowBlank="1" showInputMessage="1" showErrorMessage="1" xr:uid="{00000000-0002-0000-0600-000002000000}">
          <x14:formula1>
            <xm:f>VALORACIÓN!$D$5:$D$8</xm:f>
          </x14:formula1>
          <xm:sqref>Q16:Q18 AQ16:AQ18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40"/>
  <sheetViews>
    <sheetView topLeftCell="K28" zoomScale="69" zoomScaleNormal="69" workbookViewId="0">
      <selection activeCell="G13" sqref="A13:XFD15"/>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11.710937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8.140625" style="1" customWidth="1"/>
    <col min="14" max="14" width="23" style="1" customWidth="1"/>
    <col min="15" max="15" width="32.140625" style="1" customWidth="1"/>
    <col min="16" max="16" width="40.140625" style="1" customWidth="1"/>
    <col min="17" max="17" width="28.7109375" style="1" customWidth="1"/>
    <col min="18" max="18" width="35.28515625" style="1" customWidth="1"/>
    <col min="19" max="19" width="27"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1.5703125" style="1" customWidth="1"/>
    <col min="40" max="40" width="25.85546875" style="1" customWidth="1"/>
    <col min="41" max="41" width="36.7109375" style="1" customWidth="1"/>
    <col min="42" max="42" width="35" style="1" customWidth="1"/>
    <col min="43" max="43" width="30.42578125" style="1" customWidth="1"/>
    <col min="44" max="44" width="41.5703125" style="1" customWidth="1"/>
    <col min="45" max="45" width="29.855468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83">
        <v>1</v>
      </c>
      <c r="B16" s="167" t="s">
        <v>767</v>
      </c>
      <c r="C16" s="167" t="s">
        <v>863</v>
      </c>
      <c r="D16" s="167" t="s">
        <v>864</v>
      </c>
      <c r="E16" s="178" t="s">
        <v>865</v>
      </c>
      <c r="F16" s="92" t="s">
        <v>219</v>
      </c>
      <c r="G16" s="114" t="s">
        <v>278</v>
      </c>
      <c r="H16" s="92" t="s">
        <v>870</v>
      </c>
      <c r="I16" s="92" t="s">
        <v>523</v>
      </c>
      <c r="J16" s="92" t="s">
        <v>237</v>
      </c>
      <c r="K16" s="92" t="s">
        <v>237</v>
      </c>
      <c r="L16" s="92" t="s">
        <v>871</v>
      </c>
      <c r="M16" s="92">
        <v>2</v>
      </c>
      <c r="N16" s="92">
        <v>1</v>
      </c>
      <c r="O16" s="92">
        <f t="shared" ref="O16:O40" si="0">+M16*N16</f>
        <v>2</v>
      </c>
      <c r="P16" s="104" t="str">
        <f t="shared" ref="P16:P40" si="1">IF(AND(O16&gt;=2,O16&lt;=4),"BAJO",IF(AND(O16&gt;=6,O16&lt;=8),"MEDIO",IF(AND(O16&gt;=10,O16&lt;=20),"ALTO",IF(AND(O16&gt;=24,O16&lt;=40),"MUY ALTO",""))))</f>
        <v>BAJO</v>
      </c>
      <c r="Q16" s="92">
        <v>25</v>
      </c>
      <c r="R16" s="92">
        <f t="shared" ref="R16:R40" si="2">+O16*Q16</f>
        <v>50</v>
      </c>
      <c r="S16" s="83" t="str">
        <f t="shared" ref="S16:S40" si="3">IF(AND(R16&gt;=10,R16&lt;=20),"IV",IF(AND(R16&gt;=40,R16&lt;=120),"III",IF(AND(R16&gt;=150,R16&lt;=500),"II",IF(AND(R16&gt;=600,R16&lt;=4000),"I",""))))</f>
        <v>III</v>
      </c>
      <c r="T16" s="104" t="str">
        <f t="shared" ref="T16:T40" si="4">IF(AND(S16&gt;="IV",S16&lt;="IV"),"ACEPTABLE",IF(AND(S16&gt;="III",S16&lt;="III"),"ACEPTABLE",IF(AND(S16&gt;="II",S16&lt;="II"),"ACEPTABLE CON CONTROL ESPECIFICO",IF(AND(S16&gt;="I",S16&lt;="I"),"NO ACEPTABLE",""))))</f>
        <v>ACEPTABLE</v>
      </c>
      <c r="U16" s="121">
        <v>3</v>
      </c>
      <c r="V16" s="121">
        <v>8</v>
      </c>
      <c r="W16" s="104"/>
      <c r="X16" s="121" t="s">
        <v>638</v>
      </c>
      <c r="Y16" s="121"/>
      <c r="Z16" s="92"/>
      <c r="AA16" s="92"/>
      <c r="AB16" s="92"/>
      <c r="AC16" s="121"/>
      <c r="AD16" s="92" t="s">
        <v>287</v>
      </c>
      <c r="AE16" s="92" t="s">
        <v>219</v>
      </c>
      <c r="AF16" s="92" t="s">
        <v>288</v>
      </c>
      <c r="AG16" s="92"/>
      <c r="AH16" s="92"/>
      <c r="AI16" s="92"/>
      <c r="AJ16" s="92"/>
      <c r="AK16" s="92" t="s">
        <v>734</v>
      </c>
      <c r="AL16" s="92"/>
      <c r="AM16" s="92">
        <v>2</v>
      </c>
      <c r="AN16" s="92">
        <v>2</v>
      </c>
      <c r="AO16" s="92">
        <f t="shared" ref="AO16:AO40" si="5">+AM16*AN16</f>
        <v>4</v>
      </c>
      <c r="AP16" s="81" t="str">
        <f t="shared" ref="AP16:AP40" si="6">IF(AND(AO16&gt;=2,AO16&lt;=4),"BAJO",IF(AND(AO16&gt;=6,AO16&lt;=8),"MEDIO",IF(AND(AO16&gt;=10,AO16&lt;=20),"ALTO",IF(AND(AO16&gt;=24,AO16&lt;=40),"MUY ALTO",""))))</f>
        <v>BAJO</v>
      </c>
      <c r="AQ16" s="92">
        <v>25</v>
      </c>
      <c r="AR16" s="92">
        <f t="shared" ref="AR16:AR40" si="7">+AO16*AQ16</f>
        <v>100</v>
      </c>
      <c r="AS16" s="83" t="str">
        <f t="shared" ref="AS16:AS40" si="8">IF(AND(AR16&gt;=10,AR16&lt;=20),"IV",IF(AND(AR16&gt;=40,AR16&lt;=120),"III",IF(AND(AR16&gt;=150,AR16&lt;=500),"II",IF(AND(AR16&gt;=600,AR16&lt;=4000),"I",""))))</f>
        <v>III</v>
      </c>
      <c r="AT16" s="81" t="str">
        <f t="shared" ref="AT16:AT40" si="9">IF(AND(AS16&gt;="IV",AS16&lt;="IV"),"ACEPTABLE",IF(AND(AS16&gt;="III",AS16&lt;="III"),"ACEPTABLE",IF(AND(AS16&gt;="II",AS16&lt;="II"),"ACEPTABLE CON CONTROL ESPECIFICO",IF(AND(AS16&gt;="I",AS16&lt;="I"),"NO ACEPTABLE",""))))</f>
        <v>ACEPTABLE</v>
      </c>
      <c r="AU16" s="125" t="s">
        <v>735</v>
      </c>
    </row>
    <row r="17" spans="1:47" ht="83.25" customHeight="1" x14ac:dyDescent="0.25">
      <c r="A17" s="83">
        <v>2</v>
      </c>
      <c r="B17" s="168"/>
      <c r="C17" s="168"/>
      <c r="D17" s="167"/>
      <c r="E17" s="179"/>
      <c r="F17" s="92" t="s">
        <v>219</v>
      </c>
      <c r="G17" s="120" t="s">
        <v>300</v>
      </c>
      <c r="H17" s="92" t="s">
        <v>872</v>
      </c>
      <c r="I17" s="92" t="s">
        <v>302</v>
      </c>
      <c r="J17" s="121" t="s">
        <v>873</v>
      </c>
      <c r="K17" s="121" t="s">
        <v>237</v>
      </c>
      <c r="L17" s="92" t="s">
        <v>237</v>
      </c>
      <c r="M17" s="92">
        <v>6</v>
      </c>
      <c r="N17" s="92">
        <v>2</v>
      </c>
      <c r="O17" s="92">
        <f t="shared" si="0"/>
        <v>12</v>
      </c>
      <c r="P17" s="104" t="str">
        <f t="shared" si="1"/>
        <v>ALTO</v>
      </c>
      <c r="Q17" s="92">
        <v>25</v>
      </c>
      <c r="R17" s="92">
        <f t="shared" si="2"/>
        <v>300</v>
      </c>
      <c r="S17" s="83" t="str">
        <f t="shared" si="3"/>
        <v>II</v>
      </c>
      <c r="T17" s="92" t="str">
        <f t="shared" si="4"/>
        <v>ACEPTABLE CON CONTROL ESPECIFICO</v>
      </c>
      <c r="U17" s="121">
        <v>3</v>
      </c>
      <c r="V17" s="121">
        <v>3</v>
      </c>
      <c r="W17" s="104"/>
      <c r="X17" s="121"/>
      <c r="Y17" s="121" t="s">
        <v>900</v>
      </c>
      <c r="Z17" s="92"/>
      <c r="AA17" s="92"/>
      <c r="AB17" s="92"/>
      <c r="AC17" s="92" t="s">
        <v>905</v>
      </c>
      <c r="AD17" s="92" t="s">
        <v>287</v>
      </c>
      <c r="AE17" s="92" t="s">
        <v>219</v>
      </c>
      <c r="AF17" s="92" t="s">
        <v>906</v>
      </c>
      <c r="AG17" s="92"/>
      <c r="AH17" s="85"/>
      <c r="AI17" s="85"/>
      <c r="AJ17" s="85"/>
      <c r="AK17" s="92" t="s">
        <v>734</v>
      </c>
      <c r="AL17" s="92" t="s">
        <v>734</v>
      </c>
      <c r="AM17" s="92">
        <v>2</v>
      </c>
      <c r="AN17" s="92">
        <v>2</v>
      </c>
      <c r="AO17" s="92">
        <f t="shared" si="5"/>
        <v>4</v>
      </c>
      <c r="AP17" s="81" t="str">
        <f t="shared" si="6"/>
        <v>BAJO</v>
      </c>
      <c r="AQ17" s="92">
        <v>25</v>
      </c>
      <c r="AR17" s="92">
        <f t="shared" si="7"/>
        <v>100</v>
      </c>
      <c r="AS17" s="83" t="str">
        <f t="shared" si="8"/>
        <v>III</v>
      </c>
      <c r="AT17" s="81" t="str">
        <f t="shared" si="9"/>
        <v>ACEPTABLE</v>
      </c>
      <c r="AU17" s="116" t="s">
        <v>735</v>
      </c>
    </row>
    <row r="18" spans="1:47" ht="83.25" customHeight="1" x14ac:dyDescent="0.25">
      <c r="A18" s="83">
        <v>3</v>
      </c>
      <c r="B18" s="168"/>
      <c r="C18" s="168"/>
      <c r="D18" s="167"/>
      <c r="E18" s="179"/>
      <c r="F18" s="92" t="s">
        <v>219</v>
      </c>
      <c r="G18" s="120" t="s">
        <v>220</v>
      </c>
      <c r="H18" s="92" t="s">
        <v>874</v>
      </c>
      <c r="I18" s="92" t="s">
        <v>235</v>
      </c>
      <c r="J18" s="121" t="s">
        <v>236</v>
      </c>
      <c r="K18" s="121" t="s">
        <v>875</v>
      </c>
      <c r="L18" s="121" t="s">
        <v>624</v>
      </c>
      <c r="M18" s="92">
        <v>6</v>
      </c>
      <c r="N18" s="92">
        <v>2</v>
      </c>
      <c r="O18" s="92">
        <f t="shared" si="0"/>
        <v>12</v>
      </c>
      <c r="P18" s="92" t="str">
        <f t="shared" si="1"/>
        <v>ALTO</v>
      </c>
      <c r="Q18" s="92">
        <v>25</v>
      </c>
      <c r="R18" s="92">
        <f t="shared" si="2"/>
        <v>300</v>
      </c>
      <c r="S18" s="83" t="str">
        <f t="shared" si="3"/>
        <v>II</v>
      </c>
      <c r="T18" s="92" t="str">
        <f t="shared" si="4"/>
        <v>ACEPTABLE CON CONTROL ESPECIFICO</v>
      </c>
      <c r="U18" s="121">
        <v>3</v>
      </c>
      <c r="V18" s="121">
        <v>6</v>
      </c>
      <c r="W18" s="104"/>
      <c r="X18" s="92" t="s">
        <v>640</v>
      </c>
      <c r="Y18" s="104"/>
      <c r="Z18" s="121"/>
      <c r="AA18" s="92"/>
      <c r="AB18" s="92"/>
      <c r="AC18" s="92" t="s">
        <v>907</v>
      </c>
      <c r="AD18" s="92" t="s">
        <v>229</v>
      </c>
      <c r="AE18" s="92" t="s">
        <v>219</v>
      </c>
      <c r="AF18" s="92" t="s">
        <v>247</v>
      </c>
      <c r="AG18" s="92" t="s">
        <v>231</v>
      </c>
      <c r="AH18" s="92"/>
      <c r="AI18" s="92"/>
      <c r="AJ18" s="92"/>
      <c r="AK18" s="92" t="s">
        <v>734</v>
      </c>
      <c r="AL18" s="92"/>
      <c r="AM18" s="92">
        <v>2</v>
      </c>
      <c r="AN18" s="92">
        <v>3</v>
      </c>
      <c r="AO18" s="92">
        <f t="shared" si="5"/>
        <v>6</v>
      </c>
      <c r="AP18" s="81" t="str">
        <f t="shared" si="6"/>
        <v>MEDIO</v>
      </c>
      <c r="AQ18" s="92">
        <v>25</v>
      </c>
      <c r="AR18" s="92">
        <f t="shared" si="7"/>
        <v>150</v>
      </c>
      <c r="AS18" s="83" t="str">
        <f t="shared" si="8"/>
        <v>II</v>
      </c>
      <c r="AT18" s="81" t="str">
        <f t="shared" si="9"/>
        <v>ACEPTABLE CON CONTROL ESPECIFICO</v>
      </c>
      <c r="AU18" s="116" t="s">
        <v>735</v>
      </c>
    </row>
    <row r="19" spans="1:47" ht="300" customHeight="1" x14ac:dyDescent="0.25">
      <c r="A19" s="83">
        <v>4</v>
      </c>
      <c r="B19" s="168"/>
      <c r="C19" s="168"/>
      <c r="D19" s="167"/>
      <c r="E19" s="179"/>
      <c r="F19" s="92" t="s">
        <v>219</v>
      </c>
      <c r="G19" s="120" t="s">
        <v>263</v>
      </c>
      <c r="H19" s="92" t="s">
        <v>876</v>
      </c>
      <c r="I19" s="92" t="s">
        <v>251</v>
      </c>
      <c r="J19" s="92" t="s">
        <v>877</v>
      </c>
      <c r="K19" s="92" t="s">
        <v>237</v>
      </c>
      <c r="L19" s="92" t="s">
        <v>878</v>
      </c>
      <c r="M19" s="92">
        <v>2</v>
      </c>
      <c r="N19" s="92">
        <v>2</v>
      </c>
      <c r="O19" s="92">
        <f t="shared" si="0"/>
        <v>4</v>
      </c>
      <c r="P19" s="104" t="str">
        <f t="shared" si="1"/>
        <v>BAJO</v>
      </c>
      <c r="Q19" s="92">
        <v>25</v>
      </c>
      <c r="R19" s="92">
        <f t="shared" si="2"/>
        <v>100</v>
      </c>
      <c r="S19" s="83" t="str">
        <f t="shared" si="3"/>
        <v>III</v>
      </c>
      <c r="T19" s="104" t="str">
        <f t="shared" si="4"/>
        <v>ACEPTABLE</v>
      </c>
      <c r="U19" s="121">
        <v>3</v>
      </c>
      <c r="V19" s="121">
        <v>6</v>
      </c>
      <c r="W19" s="104"/>
      <c r="X19" s="121"/>
      <c r="Y19" s="121" t="s">
        <v>266</v>
      </c>
      <c r="Z19" s="92"/>
      <c r="AA19" s="92"/>
      <c r="AB19" s="92"/>
      <c r="AC19" s="92" t="s">
        <v>908</v>
      </c>
      <c r="AD19" s="92" t="s">
        <v>229</v>
      </c>
      <c r="AE19" s="92" t="s">
        <v>219</v>
      </c>
      <c r="AF19" s="92" t="s">
        <v>268</v>
      </c>
      <c r="AG19" s="92" t="s">
        <v>834</v>
      </c>
      <c r="AH19" s="121"/>
      <c r="AI19" s="121"/>
      <c r="AJ19" s="121"/>
      <c r="AK19" s="92" t="s">
        <v>734</v>
      </c>
      <c r="AL19" s="92"/>
      <c r="AM19" s="92">
        <v>2</v>
      </c>
      <c r="AN19" s="92">
        <v>3</v>
      </c>
      <c r="AO19" s="92">
        <f t="shared" si="5"/>
        <v>6</v>
      </c>
      <c r="AP19" s="81" t="str">
        <f t="shared" si="6"/>
        <v>MEDIO</v>
      </c>
      <c r="AQ19" s="92">
        <v>25</v>
      </c>
      <c r="AR19" s="92">
        <f t="shared" si="7"/>
        <v>150</v>
      </c>
      <c r="AS19" s="83" t="str">
        <f t="shared" si="8"/>
        <v>II</v>
      </c>
      <c r="AT19" s="81" t="str">
        <f t="shared" si="9"/>
        <v>ACEPTABLE CON CONTROL ESPECIFICO</v>
      </c>
      <c r="AU19" s="116" t="s">
        <v>735</v>
      </c>
    </row>
    <row r="20" spans="1:47" ht="210" customHeight="1" x14ac:dyDescent="0.25">
      <c r="A20" s="83">
        <v>5</v>
      </c>
      <c r="B20" s="168"/>
      <c r="C20" s="168"/>
      <c r="D20" s="167"/>
      <c r="E20" s="178" t="s">
        <v>866</v>
      </c>
      <c r="F20" s="121" t="s">
        <v>219</v>
      </c>
      <c r="G20" s="123" t="s">
        <v>300</v>
      </c>
      <c r="H20" s="121" t="s">
        <v>879</v>
      </c>
      <c r="I20" s="121" t="s">
        <v>302</v>
      </c>
      <c r="J20" s="121" t="s">
        <v>237</v>
      </c>
      <c r="K20" s="121" t="s">
        <v>880</v>
      </c>
      <c r="L20" s="121" t="s">
        <v>881</v>
      </c>
      <c r="M20" s="121">
        <v>2</v>
      </c>
      <c r="N20" s="121">
        <v>2</v>
      </c>
      <c r="O20" s="121">
        <f t="shared" si="0"/>
        <v>4</v>
      </c>
      <c r="P20" s="104" t="str">
        <f t="shared" si="1"/>
        <v>BAJO</v>
      </c>
      <c r="Q20" s="121">
        <v>25</v>
      </c>
      <c r="R20" s="121">
        <f t="shared" si="2"/>
        <v>100</v>
      </c>
      <c r="S20" s="124" t="str">
        <f t="shared" si="3"/>
        <v>III</v>
      </c>
      <c r="T20" s="104" t="str">
        <f t="shared" si="4"/>
        <v>ACEPTABLE</v>
      </c>
      <c r="U20" s="121">
        <v>3</v>
      </c>
      <c r="V20" s="121">
        <v>8</v>
      </c>
      <c r="W20" s="104"/>
      <c r="X20" s="121"/>
      <c r="Y20" s="121" t="s">
        <v>305</v>
      </c>
      <c r="Z20" s="121"/>
      <c r="AA20" s="121"/>
      <c r="AB20" s="121" t="s">
        <v>909</v>
      </c>
      <c r="AC20" s="121" t="s">
        <v>910</v>
      </c>
      <c r="AD20" s="121">
        <v>0</v>
      </c>
      <c r="AE20" s="121" t="s">
        <v>219</v>
      </c>
      <c r="AF20" s="121" t="s">
        <v>307</v>
      </c>
      <c r="AG20" s="121"/>
      <c r="AH20" s="92"/>
      <c r="AI20" s="92"/>
      <c r="AJ20" s="92" t="s">
        <v>734</v>
      </c>
      <c r="AK20" s="92" t="s">
        <v>734</v>
      </c>
      <c r="AL20" s="92"/>
      <c r="AM20" s="92">
        <v>2</v>
      </c>
      <c r="AN20" s="121">
        <v>2</v>
      </c>
      <c r="AO20" s="92">
        <f t="shared" si="5"/>
        <v>4</v>
      </c>
      <c r="AP20" s="81" t="str">
        <f t="shared" si="6"/>
        <v>BAJO</v>
      </c>
      <c r="AQ20" s="121">
        <v>25</v>
      </c>
      <c r="AR20" s="92">
        <f t="shared" si="7"/>
        <v>100</v>
      </c>
      <c r="AS20" s="83" t="str">
        <f t="shared" si="8"/>
        <v>III</v>
      </c>
      <c r="AT20" s="81" t="str">
        <f t="shared" si="9"/>
        <v>ACEPTABLE</v>
      </c>
      <c r="AU20" s="116" t="s">
        <v>735</v>
      </c>
    </row>
    <row r="21" spans="1:47" ht="105" x14ac:dyDescent="0.25">
      <c r="A21" s="83">
        <v>6</v>
      </c>
      <c r="B21" s="168"/>
      <c r="C21" s="168"/>
      <c r="D21" s="167"/>
      <c r="E21" s="178"/>
      <c r="F21" s="82" t="s">
        <v>219</v>
      </c>
      <c r="G21" s="120" t="s">
        <v>300</v>
      </c>
      <c r="H21" s="92" t="s">
        <v>339</v>
      </c>
      <c r="I21" s="92" t="s">
        <v>302</v>
      </c>
      <c r="J21" s="121" t="s">
        <v>340</v>
      </c>
      <c r="K21" s="121" t="s">
        <v>341</v>
      </c>
      <c r="L21" s="121" t="s">
        <v>342</v>
      </c>
      <c r="M21" s="92">
        <v>6</v>
      </c>
      <c r="N21" s="92">
        <v>1</v>
      </c>
      <c r="O21" s="92">
        <f t="shared" si="0"/>
        <v>6</v>
      </c>
      <c r="P21" s="92" t="str">
        <f t="shared" si="1"/>
        <v>MEDIO</v>
      </c>
      <c r="Q21" s="92">
        <v>60</v>
      </c>
      <c r="R21" s="92">
        <f t="shared" si="2"/>
        <v>360</v>
      </c>
      <c r="S21" s="83" t="str">
        <f t="shared" si="3"/>
        <v>II</v>
      </c>
      <c r="T21" s="92" t="str">
        <f t="shared" si="4"/>
        <v>ACEPTABLE CON CONTROL ESPECIFICO</v>
      </c>
      <c r="U21" s="121">
        <v>3</v>
      </c>
      <c r="V21" s="121">
        <v>8</v>
      </c>
      <c r="W21" s="104"/>
      <c r="X21" s="36"/>
      <c r="Y21" s="121" t="s">
        <v>343</v>
      </c>
      <c r="Z21" s="92"/>
      <c r="AA21" s="92"/>
      <c r="AB21" s="92"/>
      <c r="AC21" s="92" t="s">
        <v>911</v>
      </c>
      <c r="AD21" s="92" t="s">
        <v>229</v>
      </c>
      <c r="AE21" s="92" t="s">
        <v>219</v>
      </c>
      <c r="AF21" s="92" t="s">
        <v>230</v>
      </c>
      <c r="AG21" s="92" t="s">
        <v>912</v>
      </c>
      <c r="AH21" s="92"/>
      <c r="AI21" s="92"/>
      <c r="AJ21" s="92"/>
      <c r="AK21" s="92" t="s">
        <v>734</v>
      </c>
      <c r="AL21" s="92"/>
      <c r="AM21" s="92">
        <v>2</v>
      </c>
      <c r="AN21" s="92">
        <v>1</v>
      </c>
      <c r="AO21" s="92">
        <f t="shared" si="5"/>
        <v>2</v>
      </c>
      <c r="AP21" s="81" t="str">
        <f t="shared" si="6"/>
        <v>BAJO</v>
      </c>
      <c r="AQ21" s="92">
        <v>60</v>
      </c>
      <c r="AR21" s="92">
        <f t="shared" si="7"/>
        <v>120</v>
      </c>
      <c r="AS21" s="83" t="str">
        <f t="shared" si="8"/>
        <v>III</v>
      </c>
      <c r="AT21" s="81" t="str">
        <f t="shared" si="9"/>
        <v>ACEPTABLE</v>
      </c>
      <c r="AU21" s="116" t="s">
        <v>735</v>
      </c>
    </row>
    <row r="22" spans="1:47" ht="150" customHeight="1" x14ac:dyDescent="0.25">
      <c r="A22" s="83">
        <v>7</v>
      </c>
      <c r="B22" s="168"/>
      <c r="C22" s="168"/>
      <c r="D22" s="167"/>
      <c r="E22" s="178"/>
      <c r="F22" s="92" t="s">
        <v>219</v>
      </c>
      <c r="G22" s="120" t="s">
        <v>300</v>
      </c>
      <c r="H22" s="92" t="s">
        <v>800</v>
      </c>
      <c r="I22" s="92" t="s">
        <v>302</v>
      </c>
      <c r="J22" s="121" t="s">
        <v>237</v>
      </c>
      <c r="K22" s="121" t="s">
        <v>882</v>
      </c>
      <c r="L22" s="121"/>
      <c r="M22" s="92">
        <v>2</v>
      </c>
      <c r="N22" s="92">
        <v>2</v>
      </c>
      <c r="O22" s="92">
        <f t="shared" si="0"/>
        <v>4</v>
      </c>
      <c r="P22" s="104" t="str">
        <f t="shared" si="1"/>
        <v>BAJO</v>
      </c>
      <c r="Q22" s="92">
        <v>25</v>
      </c>
      <c r="R22" s="92">
        <f t="shared" si="2"/>
        <v>100</v>
      </c>
      <c r="S22" s="83" t="str">
        <f t="shared" si="3"/>
        <v>III</v>
      </c>
      <c r="T22" s="104" t="str">
        <f t="shared" si="4"/>
        <v>ACEPTABLE</v>
      </c>
      <c r="U22" s="121">
        <v>3</v>
      </c>
      <c r="V22" s="121">
        <v>8</v>
      </c>
      <c r="W22" s="104"/>
      <c r="X22" s="36"/>
      <c r="Y22" s="121" t="s">
        <v>320</v>
      </c>
      <c r="Z22" s="92"/>
      <c r="AA22" s="92"/>
      <c r="AB22" s="92"/>
      <c r="AC22" s="92" t="s">
        <v>913</v>
      </c>
      <c r="AD22" s="92" t="s">
        <v>229</v>
      </c>
      <c r="AE22" s="92" t="s">
        <v>219</v>
      </c>
      <c r="AF22" s="92" t="s">
        <v>322</v>
      </c>
      <c r="AG22" s="92"/>
      <c r="AH22" s="90"/>
      <c r="AI22" s="90"/>
      <c r="AJ22" s="90"/>
      <c r="AK22" s="92" t="s">
        <v>734</v>
      </c>
      <c r="AL22" s="92"/>
      <c r="AM22" s="92">
        <v>2</v>
      </c>
      <c r="AN22" s="92">
        <v>2</v>
      </c>
      <c r="AO22" s="92">
        <f t="shared" si="5"/>
        <v>4</v>
      </c>
      <c r="AP22" s="81" t="str">
        <f t="shared" si="6"/>
        <v>BAJO</v>
      </c>
      <c r="AQ22" s="92">
        <v>25</v>
      </c>
      <c r="AR22" s="92">
        <f t="shared" si="7"/>
        <v>100</v>
      </c>
      <c r="AS22" s="83" t="str">
        <f t="shared" si="8"/>
        <v>III</v>
      </c>
      <c r="AT22" s="81" t="str">
        <f t="shared" si="9"/>
        <v>ACEPTABLE</v>
      </c>
      <c r="AU22" s="116" t="s">
        <v>735</v>
      </c>
    </row>
    <row r="23" spans="1:47" ht="90" x14ac:dyDescent="0.25">
      <c r="A23" s="83">
        <v>8</v>
      </c>
      <c r="B23" s="168"/>
      <c r="C23" s="168"/>
      <c r="D23" s="167"/>
      <c r="E23" s="178"/>
      <c r="F23" s="92" t="s">
        <v>219</v>
      </c>
      <c r="G23" s="120" t="s">
        <v>300</v>
      </c>
      <c r="H23" s="92" t="s">
        <v>883</v>
      </c>
      <c r="I23" s="92" t="s">
        <v>302</v>
      </c>
      <c r="J23" s="121" t="s">
        <v>333</v>
      </c>
      <c r="K23" s="121" t="s">
        <v>237</v>
      </c>
      <c r="L23" s="92" t="s">
        <v>237</v>
      </c>
      <c r="M23" s="92">
        <v>6</v>
      </c>
      <c r="N23" s="92">
        <v>2</v>
      </c>
      <c r="O23" s="92">
        <f t="shared" si="0"/>
        <v>12</v>
      </c>
      <c r="P23" s="92" t="str">
        <f t="shared" si="1"/>
        <v>ALTO</v>
      </c>
      <c r="Q23" s="92">
        <v>10</v>
      </c>
      <c r="R23" s="92">
        <f t="shared" si="2"/>
        <v>120</v>
      </c>
      <c r="S23" s="83" t="str">
        <f t="shared" si="3"/>
        <v>III</v>
      </c>
      <c r="T23" s="104" t="str">
        <f t="shared" si="4"/>
        <v>ACEPTABLE</v>
      </c>
      <c r="U23" s="121">
        <v>3</v>
      </c>
      <c r="V23" s="121">
        <v>3</v>
      </c>
      <c r="W23" s="104"/>
      <c r="X23" s="36"/>
      <c r="Y23" s="121" t="s">
        <v>334</v>
      </c>
      <c r="Z23" s="92"/>
      <c r="AA23" s="92"/>
      <c r="AB23" s="92"/>
      <c r="AC23" s="92" t="s">
        <v>905</v>
      </c>
      <c r="AD23" s="92" t="s">
        <v>287</v>
      </c>
      <c r="AE23" s="92" t="s">
        <v>219</v>
      </c>
      <c r="AF23" s="92" t="s">
        <v>336</v>
      </c>
      <c r="AG23" s="92"/>
      <c r="AH23" s="92"/>
      <c r="AI23" s="92"/>
      <c r="AJ23" s="92"/>
      <c r="AK23" s="92" t="s">
        <v>734</v>
      </c>
      <c r="AL23" s="92" t="s">
        <v>734</v>
      </c>
      <c r="AM23" s="92">
        <v>2</v>
      </c>
      <c r="AN23" s="92">
        <v>2</v>
      </c>
      <c r="AO23" s="92">
        <f t="shared" si="5"/>
        <v>4</v>
      </c>
      <c r="AP23" s="81" t="str">
        <f t="shared" si="6"/>
        <v>BAJO</v>
      </c>
      <c r="AQ23" s="92">
        <v>10</v>
      </c>
      <c r="AR23" s="92">
        <f t="shared" si="7"/>
        <v>40</v>
      </c>
      <c r="AS23" s="83" t="str">
        <f t="shared" si="8"/>
        <v>III</v>
      </c>
      <c r="AT23" s="81" t="str">
        <f t="shared" si="9"/>
        <v>ACEPTABLE</v>
      </c>
      <c r="AU23" s="116" t="s">
        <v>735</v>
      </c>
    </row>
    <row r="24" spans="1:47" ht="90" x14ac:dyDescent="0.25">
      <c r="A24" s="83">
        <v>9</v>
      </c>
      <c r="B24" s="168"/>
      <c r="C24" s="168"/>
      <c r="D24" s="167"/>
      <c r="E24" s="178"/>
      <c r="F24" s="92" t="s">
        <v>219</v>
      </c>
      <c r="G24" s="120" t="s">
        <v>884</v>
      </c>
      <c r="H24" s="92" t="s">
        <v>885</v>
      </c>
      <c r="I24" s="92" t="s">
        <v>302</v>
      </c>
      <c r="J24" s="92" t="s">
        <v>886</v>
      </c>
      <c r="K24" s="92" t="s">
        <v>237</v>
      </c>
      <c r="L24" s="92" t="s">
        <v>237</v>
      </c>
      <c r="M24" s="92">
        <v>6</v>
      </c>
      <c r="N24" s="92">
        <v>2</v>
      </c>
      <c r="O24" s="92">
        <f t="shared" si="0"/>
        <v>12</v>
      </c>
      <c r="P24" s="92" t="str">
        <f t="shared" si="1"/>
        <v>ALTO</v>
      </c>
      <c r="Q24" s="92">
        <v>25</v>
      </c>
      <c r="R24" s="92">
        <f t="shared" si="2"/>
        <v>300</v>
      </c>
      <c r="S24" s="83" t="str">
        <f t="shared" si="3"/>
        <v>II</v>
      </c>
      <c r="T24" s="92" t="str">
        <f t="shared" si="4"/>
        <v>ACEPTABLE CON CONTROL ESPECIFICO</v>
      </c>
      <c r="U24" s="121">
        <v>3</v>
      </c>
      <c r="V24" s="92">
        <v>8</v>
      </c>
      <c r="W24" s="104"/>
      <c r="X24" s="92"/>
      <c r="Y24" s="92" t="s">
        <v>901</v>
      </c>
      <c r="Z24" s="92"/>
      <c r="AA24" s="92"/>
      <c r="AB24" s="92" t="s">
        <v>914</v>
      </c>
      <c r="AC24" s="92" t="s">
        <v>915</v>
      </c>
      <c r="AD24" s="92" t="s">
        <v>287</v>
      </c>
      <c r="AE24" s="92" t="s">
        <v>219</v>
      </c>
      <c r="AF24" s="92" t="s">
        <v>916</v>
      </c>
      <c r="AG24" s="92"/>
      <c r="AH24" s="85"/>
      <c r="AI24" s="85"/>
      <c r="AJ24" s="85"/>
      <c r="AK24" s="92" t="s">
        <v>734</v>
      </c>
      <c r="AL24" s="92" t="s">
        <v>734</v>
      </c>
      <c r="AM24" s="92">
        <v>2</v>
      </c>
      <c r="AN24" s="92">
        <v>2</v>
      </c>
      <c r="AO24" s="92">
        <f t="shared" si="5"/>
        <v>4</v>
      </c>
      <c r="AP24" s="81" t="str">
        <f t="shared" si="6"/>
        <v>BAJO</v>
      </c>
      <c r="AQ24" s="92">
        <v>25</v>
      </c>
      <c r="AR24" s="92">
        <f t="shared" si="7"/>
        <v>100</v>
      </c>
      <c r="AS24" s="83" t="str">
        <f t="shared" si="8"/>
        <v>III</v>
      </c>
      <c r="AT24" s="81" t="str">
        <f t="shared" si="9"/>
        <v>ACEPTABLE</v>
      </c>
      <c r="AU24" s="116" t="s">
        <v>735</v>
      </c>
    </row>
    <row r="25" spans="1:47" ht="90" x14ac:dyDescent="0.25">
      <c r="A25" s="83">
        <v>10</v>
      </c>
      <c r="B25" s="168"/>
      <c r="C25" s="168"/>
      <c r="D25" s="167"/>
      <c r="E25" s="92" t="s">
        <v>867</v>
      </c>
      <c r="F25" s="82" t="s">
        <v>219</v>
      </c>
      <c r="G25" s="120" t="s">
        <v>300</v>
      </c>
      <c r="H25" s="92" t="s">
        <v>887</v>
      </c>
      <c r="I25" s="92" t="s">
        <v>302</v>
      </c>
      <c r="J25" s="121" t="s">
        <v>888</v>
      </c>
      <c r="K25" s="121" t="s">
        <v>341</v>
      </c>
      <c r="L25" s="121" t="s">
        <v>342</v>
      </c>
      <c r="M25" s="92">
        <v>6</v>
      </c>
      <c r="N25" s="92">
        <v>1</v>
      </c>
      <c r="O25" s="92">
        <f t="shared" si="0"/>
        <v>6</v>
      </c>
      <c r="P25" s="92" t="str">
        <f t="shared" si="1"/>
        <v>MEDIO</v>
      </c>
      <c r="Q25" s="92">
        <v>60</v>
      </c>
      <c r="R25" s="92">
        <f t="shared" si="2"/>
        <v>360</v>
      </c>
      <c r="S25" s="83" t="str">
        <f t="shared" si="3"/>
        <v>II</v>
      </c>
      <c r="T25" s="92" t="str">
        <f t="shared" si="4"/>
        <v>ACEPTABLE CON CONTROL ESPECIFICO</v>
      </c>
      <c r="U25" s="121">
        <v>3</v>
      </c>
      <c r="V25" s="121">
        <v>8</v>
      </c>
      <c r="W25" s="104"/>
      <c r="X25" s="121"/>
      <c r="Y25" s="121" t="s">
        <v>343</v>
      </c>
      <c r="Z25" s="92"/>
      <c r="AA25" s="92"/>
      <c r="AB25" s="92"/>
      <c r="AC25" s="92" t="s">
        <v>911</v>
      </c>
      <c r="AD25" s="92" t="s">
        <v>229</v>
      </c>
      <c r="AE25" s="92" t="s">
        <v>219</v>
      </c>
      <c r="AF25" s="92" t="s">
        <v>230</v>
      </c>
      <c r="AG25" s="92" t="s">
        <v>912</v>
      </c>
      <c r="AH25" s="85"/>
      <c r="AI25" s="85"/>
      <c r="AJ25" s="85"/>
      <c r="AK25" s="92" t="s">
        <v>734</v>
      </c>
      <c r="AL25" s="92"/>
      <c r="AM25" s="85">
        <v>2</v>
      </c>
      <c r="AN25" s="92">
        <v>1</v>
      </c>
      <c r="AO25" s="85">
        <f t="shared" si="5"/>
        <v>2</v>
      </c>
      <c r="AP25" s="81" t="str">
        <f t="shared" si="6"/>
        <v>BAJO</v>
      </c>
      <c r="AQ25" s="92">
        <v>60</v>
      </c>
      <c r="AR25" s="85">
        <f t="shared" si="7"/>
        <v>120</v>
      </c>
      <c r="AS25" s="87" t="str">
        <f t="shared" si="8"/>
        <v>III</v>
      </c>
      <c r="AT25" s="81" t="str">
        <f t="shared" si="9"/>
        <v>ACEPTABLE</v>
      </c>
      <c r="AU25" s="116" t="s">
        <v>735</v>
      </c>
    </row>
    <row r="26" spans="1:47" ht="105" x14ac:dyDescent="0.25">
      <c r="A26" s="83">
        <v>11</v>
      </c>
      <c r="B26" s="168"/>
      <c r="C26" s="168"/>
      <c r="D26" s="167"/>
      <c r="E26" s="174" t="s">
        <v>868</v>
      </c>
      <c r="F26" s="92" t="s">
        <v>219</v>
      </c>
      <c r="G26" s="120" t="s">
        <v>475</v>
      </c>
      <c r="H26" s="92" t="s">
        <v>889</v>
      </c>
      <c r="I26" s="92" t="s">
        <v>596</v>
      </c>
      <c r="J26" s="121" t="s">
        <v>237</v>
      </c>
      <c r="K26" s="121" t="s">
        <v>237</v>
      </c>
      <c r="L26" s="121" t="s">
        <v>890</v>
      </c>
      <c r="M26" s="92">
        <v>6</v>
      </c>
      <c r="N26" s="92">
        <v>2</v>
      </c>
      <c r="O26" s="92">
        <f t="shared" si="0"/>
        <v>12</v>
      </c>
      <c r="P26" s="92" t="str">
        <f t="shared" si="1"/>
        <v>ALTO</v>
      </c>
      <c r="Q26" s="92">
        <v>25</v>
      </c>
      <c r="R26" s="92">
        <f t="shared" si="2"/>
        <v>300</v>
      </c>
      <c r="S26" s="83" t="str">
        <f t="shared" si="3"/>
        <v>II</v>
      </c>
      <c r="T26" s="92" t="str">
        <f t="shared" si="4"/>
        <v>ACEPTABLE CON CONTROL ESPECIFICO</v>
      </c>
      <c r="U26" s="121">
        <v>3</v>
      </c>
      <c r="V26" s="121">
        <v>8</v>
      </c>
      <c r="W26" s="104"/>
      <c r="X26" s="121"/>
      <c r="Y26" s="121" t="s">
        <v>305</v>
      </c>
      <c r="Z26" s="92"/>
      <c r="AA26" s="92"/>
      <c r="AB26" s="92"/>
      <c r="AC26" s="121" t="s">
        <v>917</v>
      </c>
      <c r="AD26" s="92" t="s">
        <v>287</v>
      </c>
      <c r="AE26" s="92" t="s">
        <v>219</v>
      </c>
      <c r="AF26" s="92" t="s">
        <v>307</v>
      </c>
      <c r="AG26" s="92"/>
      <c r="AH26" s="90"/>
      <c r="AI26" s="90"/>
      <c r="AJ26" s="90"/>
      <c r="AK26" s="92" t="s">
        <v>734</v>
      </c>
      <c r="AL26" s="92" t="s">
        <v>734</v>
      </c>
      <c r="AM26" s="92">
        <v>2</v>
      </c>
      <c r="AN26" s="92">
        <v>2</v>
      </c>
      <c r="AO26" s="92">
        <f t="shared" si="5"/>
        <v>4</v>
      </c>
      <c r="AP26" s="81" t="str">
        <f t="shared" si="6"/>
        <v>BAJO</v>
      </c>
      <c r="AQ26" s="92">
        <v>25</v>
      </c>
      <c r="AR26" s="92">
        <f t="shared" si="7"/>
        <v>100</v>
      </c>
      <c r="AS26" s="83" t="str">
        <f t="shared" si="8"/>
        <v>III</v>
      </c>
      <c r="AT26" s="81" t="str">
        <f t="shared" si="9"/>
        <v>ACEPTABLE</v>
      </c>
      <c r="AU26" s="116" t="s">
        <v>735</v>
      </c>
    </row>
    <row r="27" spans="1:47" ht="90" x14ac:dyDescent="0.25">
      <c r="A27" s="83">
        <v>12</v>
      </c>
      <c r="B27" s="168"/>
      <c r="C27" s="168"/>
      <c r="D27" s="167"/>
      <c r="E27" s="174"/>
      <c r="F27" s="92" t="s">
        <v>219</v>
      </c>
      <c r="G27" s="120" t="s">
        <v>300</v>
      </c>
      <c r="H27" s="92" t="s">
        <v>891</v>
      </c>
      <c r="I27" s="92" t="s">
        <v>302</v>
      </c>
      <c r="J27" s="121" t="s">
        <v>341</v>
      </c>
      <c r="K27" s="121" t="s">
        <v>341</v>
      </c>
      <c r="L27" s="121" t="s">
        <v>892</v>
      </c>
      <c r="M27" s="92">
        <v>6</v>
      </c>
      <c r="N27" s="92">
        <v>3</v>
      </c>
      <c r="O27" s="92">
        <f t="shared" si="0"/>
        <v>18</v>
      </c>
      <c r="P27" s="92" t="str">
        <f t="shared" si="1"/>
        <v>ALTO</v>
      </c>
      <c r="Q27" s="92">
        <v>25</v>
      </c>
      <c r="R27" s="92">
        <f t="shared" si="2"/>
        <v>450</v>
      </c>
      <c r="S27" s="83" t="str">
        <f t="shared" si="3"/>
        <v>II</v>
      </c>
      <c r="T27" s="92" t="str">
        <f t="shared" si="4"/>
        <v>ACEPTABLE CON CONTROL ESPECIFICO</v>
      </c>
      <c r="U27" s="121">
        <v>3</v>
      </c>
      <c r="V27" s="121">
        <v>2</v>
      </c>
      <c r="W27" s="104"/>
      <c r="X27" s="121"/>
      <c r="Y27" s="121" t="s">
        <v>352</v>
      </c>
      <c r="Z27" s="92"/>
      <c r="AA27" s="92"/>
      <c r="AB27" s="92"/>
      <c r="AC27" s="92" t="s">
        <v>918</v>
      </c>
      <c r="AD27" s="92" t="s">
        <v>229</v>
      </c>
      <c r="AE27" s="92" t="s">
        <v>219</v>
      </c>
      <c r="AF27" s="92" t="s">
        <v>391</v>
      </c>
      <c r="AG27" s="92"/>
      <c r="AH27" s="90"/>
      <c r="AI27" s="90"/>
      <c r="AJ27" s="90"/>
      <c r="AK27" s="92" t="s">
        <v>734</v>
      </c>
      <c r="AL27" s="92"/>
      <c r="AM27" s="92">
        <v>2</v>
      </c>
      <c r="AN27" s="92">
        <v>3</v>
      </c>
      <c r="AO27" s="92">
        <f t="shared" si="5"/>
        <v>6</v>
      </c>
      <c r="AP27" s="81" t="str">
        <f t="shared" si="6"/>
        <v>MEDIO</v>
      </c>
      <c r="AQ27" s="92">
        <v>25</v>
      </c>
      <c r="AR27" s="92">
        <f t="shared" si="7"/>
        <v>150</v>
      </c>
      <c r="AS27" s="83" t="str">
        <f t="shared" si="8"/>
        <v>II</v>
      </c>
      <c r="AT27" s="81" t="str">
        <f t="shared" si="9"/>
        <v>ACEPTABLE CON CONTROL ESPECIFICO</v>
      </c>
      <c r="AU27" s="116" t="s">
        <v>735</v>
      </c>
    </row>
    <row r="28" spans="1:47" ht="90" x14ac:dyDescent="0.25">
      <c r="A28" s="83">
        <v>13</v>
      </c>
      <c r="B28" s="168"/>
      <c r="C28" s="168"/>
      <c r="D28" s="167" t="s">
        <v>771</v>
      </c>
      <c r="E28" s="174"/>
      <c r="F28" s="92" t="s">
        <v>219</v>
      </c>
      <c r="G28" s="120" t="s">
        <v>300</v>
      </c>
      <c r="H28" s="92" t="s">
        <v>893</v>
      </c>
      <c r="I28" s="92" t="s">
        <v>302</v>
      </c>
      <c r="J28" s="121" t="s">
        <v>341</v>
      </c>
      <c r="K28" s="121" t="s">
        <v>237</v>
      </c>
      <c r="L28" s="92" t="s">
        <v>237</v>
      </c>
      <c r="M28" s="92">
        <v>6</v>
      </c>
      <c r="N28" s="92">
        <v>2</v>
      </c>
      <c r="O28" s="92">
        <f t="shared" si="0"/>
        <v>12</v>
      </c>
      <c r="P28" s="92" t="str">
        <f t="shared" si="1"/>
        <v>ALTO</v>
      </c>
      <c r="Q28" s="92">
        <v>10</v>
      </c>
      <c r="R28" s="92">
        <f t="shared" si="2"/>
        <v>120</v>
      </c>
      <c r="S28" s="83" t="str">
        <f t="shared" si="3"/>
        <v>III</v>
      </c>
      <c r="T28" s="104" t="str">
        <f t="shared" si="4"/>
        <v>ACEPTABLE</v>
      </c>
      <c r="U28" s="121">
        <v>3</v>
      </c>
      <c r="V28" s="121">
        <v>3</v>
      </c>
      <c r="W28" s="104"/>
      <c r="X28" s="121" t="s">
        <v>902</v>
      </c>
      <c r="Y28" s="86"/>
      <c r="Z28" s="92"/>
      <c r="AA28" s="92"/>
      <c r="AB28" s="92"/>
      <c r="AC28" s="92" t="s">
        <v>919</v>
      </c>
      <c r="AD28" s="92" t="s">
        <v>287</v>
      </c>
      <c r="AE28" s="92" t="s">
        <v>219</v>
      </c>
      <c r="AF28" s="92" t="s">
        <v>920</v>
      </c>
      <c r="AG28" s="92"/>
      <c r="AH28" s="90"/>
      <c r="AI28" s="90"/>
      <c r="AJ28" s="90"/>
      <c r="AK28" s="92" t="s">
        <v>734</v>
      </c>
      <c r="AL28" s="92" t="s">
        <v>734</v>
      </c>
      <c r="AM28" s="92">
        <v>2</v>
      </c>
      <c r="AN28" s="92">
        <v>2</v>
      </c>
      <c r="AO28" s="92">
        <f t="shared" si="5"/>
        <v>4</v>
      </c>
      <c r="AP28" s="81" t="str">
        <f t="shared" si="6"/>
        <v>BAJO</v>
      </c>
      <c r="AQ28" s="92">
        <v>10</v>
      </c>
      <c r="AR28" s="92">
        <f t="shared" si="7"/>
        <v>40</v>
      </c>
      <c r="AS28" s="83" t="str">
        <f t="shared" si="8"/>
        <v>III</v>
      </c>
      <c r="AT28" s="81" t="str">
        <f t="shared" si="9"/>
        <v>ACEPTABLE</v>
      </c>
      <c r="AU28" s="116" t="s">
        <v>735</v>
      </c>
    </row>
    <row r="29" spans="1:47" ht="90" x14ac:dyDescent="0.25">
      <c r="A29" s="83">
        <v>14</v>
      </c>
      <c r="B29" s="168"/>
      <c r="C29" s="168"/>
      <c r="D29" s="167"/>
      <c r="E29" s="174"/>
      <c r="F29" s="92" t="s">
        <v>219</v>
      </c>
      <c r="G29" s="120" t="s">
        <v>300</v>
      </c>
      <c r="H29" s="92" t="s">
        <v>633</v>
      </c>
      <c r="I29" s="92" t="s">
        <v>302</v>
      </c>
      <c r="J29" s="121" t="s">
        <v>341</v>
      </c>
      <c r="K29" s="121" t="s">
        <v>341</v>
      </c>
      <c r="L29" s="121" t="s">
        <v>720</v>
      </c>
      <c r="M29" s="92">
        <v>6</v>
      </c>
      <c r="N29" s="92">
        <v>3</v>
      </c>
      <c r="O29" s="92">
        <f t="shared" si="0"/>
        <v>18</v>
      </c>
      <c r="P29" s="92" t="str">
        <f t="shared" si="1"/>
        <v>ALTO</v>
      </c>
      <c r="Q29" s="92">
        <v>25</v>
      </c>
      <c r="R29" s="92">
        <f t="shared" si="2"/>
        <v>450</v>
      </c>
      <c r="S29" s="83" t="str">
        <f t="shared" si="3"/>
        <v>II</v>
      </c>
      <c r="T29" s="104" t="str">
        <f t="shared" si="4"/>
        <v>ACEPTABLE CON CONTROL ESPECIFICO</v>
      </c>
      <c r="U29" s="121">
        <v>3</v>
      </c>
      <c r="V29" s="121">
        <v>2</v>
      </c>
      <c r="W29" s="104"/>
      <c r="X29" s="36"/>
      <c r="Y29" s="121" t="s">
        <v>352</v>
      </c>
      <c r="Z29" s="92"/>
      <c r="AA29" s="92"/>
      <c r="AB29" s="92"/>
      <c r="AC29" s="92" t="s">
        <v>921</v>
      </c>
      <c r="AD29" s="92" t="s">
        <v>229</v>
      </c>
      <c r="AE29" s="92" t="s">
        <v>219</v>
      </c>
      <c r="AF29" s="92" t="s">
        <v>391</v>
      </c>
      <c r="AG29" s="92"/>
      <c r="AH29" s="92"/>
      <c r="AI29" s="92"/>
      <c r="AJ29" s="92"/>
      <c r="AK29" s="92" t="s">
        <v>734</v>
      </c>
      <c r="AL29" s="92"/>
      <c r="AM29" s="92">
        <v>2</v>
      </c>
      <c r="AN29" s="92">
        <v>3</v>
      </c>
      <c r="AO29" s="92">
        <f t="shared" si="5"/>
        <v>6</v>
      </c>
      <c r="AP29" s="81" t="str">
        <f t="shared" si="6"/>
        <v>MEDIO</v>
      </c>
      <c r="AQ29" s="92">
        <v>25</v>
      </c>
      <c r="AR29" s="92">
        <f t="shared" si="7"/>
        <v>150</v>
      </c>
      <c r="AS29" s="83" t="str">
        <f t="shared" si="8"/>
        <v>II</v>
      </c>
      <c r="AT29" s="81" t="str">
        <f t="shared" si="9"/>
        <v>ACEPTABLE CON CONTROL ESPECIFICO</v>
      </c>
      <c r="AU29" s="116" t="s">
        <v>735</v>
      </c>
    </row>
    <row r="30" spans="1:47" ht="180" x14ac:dyDescent="0.25">
      <c r="A30" s="83">
        <v>15</v>
      </c>
      <c r="B30" s="168"/>
      <c r="C30" s="168"/>
      <c r="D30" s="167"/>
      <c r="E30" s="174" t="s">
        <v>869</v>
      </c>
      <c r="F30" s="92" t="s">
        <v>219</v>
      </c>
      <c r="G30" s="120" t="s">
        <v>300</v>
      </c>
      <c r="H30" s="92" t="s">
        <v>894</v>
      </c>
      <c r="I30" s="92" t="s">
        <v>530</v>
      </c>
      <c r="J30" s="121" t="s">
        <v>373</v>
      </c>
      <c r="K30" s="121" t="s">
        <v>531</v>
      </c>
      <c r="L30" s="92" t="s">
        <v>375</v>
      </c>
      <c r="M30" s="92">
        <v>2</v>
      </c>
      <c r="N30" s="92">
        <v>4</v>
      </c>
      <c r="O30" s="92">
        <f t="shared" si="0"/>
        <v>8</v>
      </c>
      <c r="P30" s="92" t="str">
        <f t="shared" si="1"/>
        <v>MEDIO</v>
      </c>
      <c r="Q30" s="92">
        <v>60</v>
      </c>
      <c r="R30" s="92">
        <f t="shared" si="2"/>
        <v>480</v>
      </c>
      <c r="S30" s="83" t="str">
        <f t="shared" si="3"/>
        <v>II</v>
      </c>
      <c r="T30" s="92" t="str">
        <f t="shared" si="4"/>
        <v>ACEPTABLE CON CONTROL ESPECIFICO</v>
      </c>
      <c r="U30" s="121">
        <v>3</v>
      </c>
      <c r="V30" s="121">
        <v>8</v>
      </c>
      <c r="W30" s="104"/>
      <c r="X30" s="36"/>
      <c r="Y30" s="121" t="s">
        <v>547</v>
      </c>
      <c r="Z30" s="92"/>
      <c r="AA30" s="92"/>
      <c r="AB30" s="92"/>
      <c r="AC30" s="92" t="s">
        <v>922</v>
      </c>
      <c r="AD30" s="92" t="s">
        <v>229</v>
      </c>
      <c r="AE30" s="92" t="s">
        <v>219</v>
      </c>
      <c r="AF30" s="92" t="s">
        <v>268</v>
      </c>
      <c r="AG30" s="92" t="s">
        <v>447</v>
      </c>
      <c r="AH30" s="90"/>
      <c r="AI30" s="90"/>
      <c r="AJ30" s="90"/>
      <c r="AK30" s="92" t="s">
        <v>734</v>
      </c>
      <c r="AL30" s="92"/>
      <c r="AM30" s="92">
        <v>2</v>
      </c>
      <c r="AN30" s="92">
        <v>4</v>
      </c>
      <c r="AO30" s="92">
        <f t="shared" si="5"/>
        <v>8</v>
      </c>
      <c r="AP30" s="81" t="str">
        <f t="shared" si="6"/>
        <v>MEDIO</v>
      </c>
      <c r="AQ30" s="92">
        <v>60</v>
      </c>
      <c r="AR30" s="92">
        <f t="shared" si="7"/>
        <v>480</v>
      </c>
      <c r="AS30" s="83" t="str">
        <f t="shared" si="8"/>
        <v>II</v>
      </c>
      <c r="AT30" s="81" t="str">
        <f t="shared" si="9"/>
        <v>ACEPTABLE CON CONTROL ESPECIFICO</v>
      </c>
      <c r="AU30" s="116" t="s">
        <v>735</v>
      </c>
    </row>
    <row r="31" spans="1:47" ht="105" x14ac:dyDescent="0.25">
      <c r="A31" s="83">
        <v>16</v>
      </c>
      <c r="B31" s="168"/>
      <c r="C31" s="168"/>
      <c r="D31" s="167"/>
      <c r="E31" s="174"/>
      <c r="F31" s="92" t="s">
        <v>219</v>
      </c>
      <c r="G31" s="120" t="s">
        <v>300</v>
      </c>
      <c r="H31" s="92" t="s">
        <v>379</v>
      </c>
      <c r="I31" s="92" t="s">
        <v>302</v>
      </c>
      <c r="J31" s="121" t="s">
        <v>237</v>
      </c>
      <c r="K31" s="121" t="s">
        <v>895</v>
      </c>
      <c r="L31" s="92" t="s">
        <v>896</v>
      </c>
      <c r="M31" s="92">
        <v>6</v>
      </c>
      <c r="N31" s="92">
        <v>2</v>
      </c>
      <c r="O31" s="92">
        <f t="shared" si="0"/>
        <v>12</v>
      </c>
      <c r="P31" s="92" t="str">
        <f t="shared" si="1"/>
        <v>ALTO</v>
      </c>
      <c r="Q31" s="92">
        <v>25</v>
      </c>
      <c r="R31" s="92">
        <f t="shared" si="2"/>
        <v>300</v>
      </c>
      <c r="S31" s="83" t="str">
        <f t="shared" si="3"/>
        <v>II</v>
      </c>
      <c r="T31" s="92" t="str">
        <f t="shared" si="4"/>
        <v>ACEPTABLE CON CONTROL ESPECIFICO</v>
      </c>
      <c r="U31" s="121">
        <v>3</v>
      </c>
      <c r="V31" s="121">
        <v>2</v>
      </c>
      <c r="W31" s="36"/>
      <c r="X31" s="121" t="s">
        <v>903</v>
      </c>
      <c r="Y31" s="36"/>
      <c r="Z31" s="92"/>
      <c r="AA31" s="92"/>
      <c r="AB31" s="92"/>
      <c r="AC31" s="92" t="s">
        <v>923</v>
      </c>
      <c r="AD31" s="92" t="s">
        <v>229</v>
      </c>
      <c r="AE31" s="92" t="s">
        <v>219</v>
      </c>
      <c r="AF31" s="92" t="s">
        <v>383</v>
      </c>
      <c r="AG31" s="92" t="s">
        <v>308</v>
      </c>
      <c r="AH31" s="92"/>
      <c r="AI31" s="92"/>
      <c r="AJ31" s="92"/>
      <c r="AK31" s="92" t="s">
        <v>734</v>
      </c>
      <c r="AL31" s="92"/>
      <c r="AM31" s="92">
        <v>2</v>
      </c>
      <c r="AN31" s="92">
        <v>2</v>
      </c>
      <c r="AO31" s="92">
        <f t="shared" si="5"/>
        <v>4</v>
      </c>
      <c r="AP31" s="81" t="str">
        <f t="shared" si="6"/>
        <v>BAJO</v>
      </c>
      <c r="AQ31" s="92">
        <v>25</v>
      </c>
      <c r="AR31" s="92">
        <f t="shared" si="7"/>
        <v>100</v>
      </c>
      <c r="AS31" s="83" t="str">
        <f t="shared" si="8"/>
        <v>III</v>
      </c>
      <c r="AT31" s="81" t="str">
        <f t="shared" si="9"/>
        <v>ACEPTABLE</v>
      </c>
      <c r="AU31" s="116" t="s">
        <v>735</v>
      </c>
    </row>
    <row r="32" spans="1:47" ht="120" x14ac:dyDescent="0.25">
      <c r="A32" s="83">
        <v>17</v>
      </c>
      <c r="B32" s="168"/>
      <c r="C32" s="168"/>
      <c r="D32" s="167"/>
      <c r="E32" s="174"/>
      <c r="F32" s="92" t="s">
        <v>219</v>
      </c>
      <c r="G32" s="120" t="s">
        <v>300</v>
      </c>
      <c r="H32" s="92" t="s">
        <v>385</v>
      </c>
      <c r="I32" s="92" t="s">
        <v>302</v>
      </c>
      <c r="J32" s="121" t="s">
        <v>386</v>
      </c>
      <c r="K32" s="121" t="s">
        <v>387</v>
      </c>
      <c r="L32" s="121" t="s">
        <v>897</v>
      </c>
      <c r="M32" s="92">
        <v>6</v>
      </c>
      <c r="N32" s="92">
        <v>3</v>
      </c>
      <c r="O32" s="92">
        <f t="shared" si="0"/>
        <v>18</v>
      </c>
      <c r="P32" s="92" t="str">
        <f t="shared" si="1"/>
        <v>ALTO</v>
      </c>
      <c r="Q32" s="92">
        <v>25</v>
      </c>
      <c r="R32" s="92">
        <f t="shared" si="2"/>
        <v>450</v>
      </c>
      <c r="S32" s="83" t="str">
        <f t="shared" si="3"/>
        <v>II</v>
      </c>
      <c r="T32" s="92" t="str">
        <f t="shared" si="4"/>
        <v>ACEPTABLE CON CONTROL ESPECIFICO</v>
      </c>
      <c r="U32" s="121">
        <v>3</v>
      </c>
      <c r="V32" s="121">
        <v>2</v>
      </c>
      <c r="W32" s="36"/>
      <c r="X32" s="121"/>
      <c r="Y32" s="121" t="s">
        <v>352</v>
      </c>
      <c r="Z32" s="92"/>
      <c r="AA32" s="92"/>
      <c r="AB32" s="92" t="s">
        <v>389</v>
      </c>
      <c r="AC32" s="92" t="s">
        <v>924</v>
      </c>
      <c r="AD32" s="92" t="s">
        <v>229</v>
      </c>
      <c r="AE32" s="92" t="s">
        <v>219</v>
      </c>
      <c r="AF32" s="92" t="s">
        <v>391</v>
      </c>
      <c r="AG32" s="92" t="s">
        <v>308</v>
      </c>
      <c r="AH32" s="92"/>
      <c r="AI32" s="92"/>
      <c r="AJ32" s="92"/>
      <c r="AK32" s="92" t="s">
        <v>734</v>
      </c>
      <c r="AL32" s="92"/>
      <c r="AM32" s="92">
        <v>2</v>
      </c>
      <c r="AN32" s="92">
        <v>3</v>
      </c>
      <c r="AO32" s="92">
        <f t="shared" si="5"/>
        <v>6</v>
      </c>
      <c r="AP32" s="81" t="str">
        <f t="shared" si="6"/>
        <v>MEDIO</v>
      </c>
      <c r="AQ32" s="92">
        <v>25</v>
      </c>
      <c r="AR32" s="92">
        <f t="shared" si="7"/>
        <v>150</v>
      </c>
      <c r="AS32" s="83" t="str">
        <f t="shared" si="8"/>
        <v>II</v>
      </c>
      <c r="AT32" s="81" t="str">
        <f t="shared" si="9"/>
        <v>ACEPTABLE CON CONTROL ESPECIFICO</v>
      </c>
      <c r="AU32" s="116" t="s">
        <v>735</v>
      </c>
    </row>
    <row r="33" spans="1:47" ht="90" x14ac:dyDescent="0.25">
      <c r="A33" s="83">
        <v>18</v>
      </c>
      <c r="B33" s="168"/>
      <c r="C33" s="168"/>
      <c r="D33" s="167"/>
      <c r="E33" s="174"/>
      <c r="F33" s="92" t="s">
        <v>219</v>
      </c>
      <c r="G33" s="120" t="s">
        <v>300</v>
      </c>
      <c r="H33" s="92" t="s">
        <v>394</v>
      </c>
      <c r="I33" s="92" t="s">
        <v>302</v>
      </c>
      <c r="J33" s="121" t="s">
        <v>237</v>
      </c>
      <c r="K33" s="121" t="s">
        <v>898</v>
      </c>
      <c r="L33" s="121" t="s">
        <v>237</v>
      </c>
      <c r="M33" s="92">
        <v>2</v>
      </c>
      <c r="N33" s="92">
        <v>3</v>
      </c>
      <c r="O33" s="92">
        <f t="shared" si="0"/>
        <v>6</v>
      </c>
      <c r="P33" s="92" t="str">
        <f t="shared" si="1"/>
        <v>MEDIO</v>
      </c>
      <c r="Q33" s="92">
        <v>25</v>
      </c>
      <c r="R33" s="92">
        <f t="shared" si="2"/>
        <v>150</v>
      </c>
      <c r="S33" s="83" t="str">
        <f t="shared" si="3"/>
        <v>II</v>
      </c>
      <c r="T33" s="92" t="str">
        <f t="shared" si="4"/>
        <v>ACEPTABLE CON CONTROL ESPECIFICO</v>
      </c>
      <c r="U33" s="121">
        <v>3</v>
      </c>
      <c r="V33" s="121">
        <v>2</v>
      </c>
      <c r="W33" s="36"/>
      <c r="X33" s="121" t="s">
        <v>517</v>
      </c>
      <c r="Y33" s="36"/>
      <c r="Z33" s="92"/>
      <c r="AA33" s="92"/>
      <c r="AB33" s="92" t="s">
        <v>396</v>
      </c>
      <c r="AC33" s="92" t="s">
        <v>397</v>
      </c>
      <c r="AD33" s="92" t="s">
        <v>229</v>
      </c>
      <c r="AE33" s="92" t="s">
        <v>219</v>
      </c>
      <c r="AF33" s="92" t="s">
        <v>398</v>
      </c>
      <c r="AG33" s="92" t="s">
        <v>308</v>
      </c>
      <c r="AH33" s="92"/>
      <c r="AI33" s="92"/>
      <c r="AJ33" s="92"/>
      <c r="AK33" s="92" t="s">
        <v>734</v>
      </c>
      <c r="AL33" s="92"/>
      <c r="AM33" s="92">
        <v>2</v>
      </c>
      <c r="AN33" s="92">
        <v>3</v>
      </c>
      <c r="AO33" s="92">
        <f t="shared" si="5"/>
        <v>6</v>
      </c>
      <c r="AP33" s="81" t="str">
        <f t="shared" si="6"/>
        <v>MEDIO</v>
      </c>
      <c r="AQ33" s="92">
        <v>25</v>
      </c>
      <c r="AR33" s="92">
        <f t="shared" si="7"/>
        <v>150</v>
      </c>
      <c r="AS33" s="83" t="str">
        <f t="shared" si="8"/>
        <v>II</v>
      </c>
      <c r="AT33" s="81" t="str">
        <f t="shared" si="9"/>
        <v>ACEPTABLE CON CONTROL ESPECIFICO</v>
      </c>
      <c r="AU33" s="116" t="s">
        <v>735</v>
      </c>
    </row>
    <row r="34" spans="1:47" ht="90" customHeight="1" x14ac:dyDescent="0.25">
      <c r="A34" s="83">
        <v>19</v>
      </c>
      <c r="B34" s="168"/>
      <c r="C34" s="168"/>
      <c r="D34" s="167"/>
      <c r="E34" s="174"/>
      <c r="F34" s="92" t="s">
        <v>219</v>
      </c>
      <c r="G34" s="120" t="s">
        <v>300</v>
      </c>
      <c r="H34" s="92" t="s">
        <v>401</v>
      </c>
      <c r="I34" s="92" t="s">
        <v>302</v>
      </c>
      <c r="J34" s="121"/>
      <c r="K34" s="121" t="s">
        <v>237</v>
      </c>
      <c r="L34" s="121" t="s">
        <v>899</v>
      </c>
      <c r="M34" s="92">
        <v>6</v>
      </c>
      <c r="N34" s="92">
        <v>3</v>
      </c>
      <c r="O34" s="92">
        <f t="shared" si="0"/>
        <v>18</v>
      </c>
      <c r="P34" s="92" t="str">
        <f t="shared" si="1"/>
        <v>ALTO</v>
      </c>
      <c r="Q34" s="92">
        <v>25</v>
      </c>
      <c r="R34" s="92">
        <f t="shared" si="2"/>
        <v>450</v>
      </c>
      <c r="S34" s="83" t="str">
        <f t="shared" si="3"/>
        <v>II</v>
      </c>
      <c r="T34" s="92" t="str">
        <f t="shared" si="4"/>
        <v>ACEPTABLE CON CONTROL ESPECIFICO</v>
      </c>
      <c r="U34" s="121">
        <v>3</v>
      </c>
      <c r="V34" s="121">
        <v>8</v>
      </c>
      <c r="W34" s="36"/>
      <c r="X34" s="121" t="s">
        <v>904</v>
      </c>
      <c r="Y34" s="36"/>
      <c r="Z34" s="92"/>
      <c r="AA34" s="92"/>
      <c r="AB34" s="92"/>
      <c r="AC34" s="92" t="s">
        <v>397</v>
      </c>
      <c r="AD34" s="92" t="s">
        <v>229</v>
      </c>
      <c r="AE34" s="92" t="s">
        <v>219</v>
      </c>
      <c r="AF34" s="92" t="s">
        <v>925</v>
      </c>
      <c r="AG34" s="92" t="s">
        <v>308</v>
      </c>
      <c r="AH34" s="92"/>
      <c r="AI34" s="92"/>
      <c r="AJ34" s="92"/>
      <c r="AK34" s="92" t="s">
        <v>734</v>
      </c>
      <c r="AL34" s="92"/>
      <c r="AM34" s="92">
        <v>2</v>
      </c>
      <c r="AN34" s="92">
        <v>3</v>
      </c>
      <c r="AO34" s="92">
        <f t="shared" si="5"/>
        <v>6</v>
      </c>
      <c r="AP34" s="81" t="str">
        <f t="shared" si="6"/>
        <v>MEDIO</v>
      </c>
      <c r="AQ34" s="92">
        <v>25</v>
      </c>
      <c r="AR34" s="92">
        <f t="shared" si="7"/>
        <v>150</v>
      </c>
      <c r="AS34" s="83" t="str">
        <f t="shared" si="8"/>
        <v>II</v>
      </c>
      <c r="AT34" s="81" t="str">
        <f t="shared" si="9"/>
        <v>ACEPTABLE CON CONTROL ESPECIFICO</v>
      </c>
      <c r="AU34" s="116" t="s">
        <v>735</v>
      </c>
    </row>
    <row r="35" spans="1:47" ht="90" x14ac:dyDescent="0.25">
      <c r="A35" s="83">
        <v>20</v>
      </c>
      <c r="B35" s="168"/>
      <c r="C35" s="168"/>
      <c r="D35" s="167"/>
      <c r="E35" s="174"/>
      <c r="F35" s="92" t="s">
        <v>219</v>
      </c>
      <c r="G35" s="120" t="s">
        <v>300</v>
      </c>
      <c r="H35" s="92" t="s">
        <v>410</v>
      </c>
      <c r="I35" s="92" t="s">
        <v>302</v>
      </c>
      <c r="J35" s="121" t="s">
        <v>411</v>
      </c>
      <c r="K35" s="121" t="s">
        <v>412</v>
      </c>
      <c r="L35" s="121" t="s">
        <v>237</v>
      </c>
      <c r="M35" s="92">
        <v>2</v>
      </c>
      <c r="N35" s="92">
        <v>3</v>
      </c>
      <c r="O35" s="92">
        <f t="shared" si="0"/>
        <v>6</v>
      </c>
      <c r="P35" s="92" t="str">
        <f t="shared" si="1"/>
        <v>MEDIO</v>
      </c>
      <c r="Q35" s="92">
        <v>25</v>
      </c>
      <c r="R35" s="92">
        <f t="shared" si="2"/>
        <v>150</v>
      </c>
      <c r="S35" s="83" t="str">
        <f t="shared" si="3"/>
        <v>II</v>
      </c>
      <c r="T35" s="92" t="str">
        <f t="shared" si="4"/>
        <v>ACEPTABLE CON CONTROL ESPECIFICO</v>
      </c>
      <c r="U35" s="121">
        <v>3</v>
      </c>
      <c r="V35" s="121">
        <v>2</v>
      </c>
      <c r="W35" s="36"/>
      <c r="X35" s="121" t="s">
        <v>413</v>
      </c>
      <c r="Y35" s="36"/>
      <c r="Z35" s="92"/>
      <c r="AA35" s="92"/>
      <c r="AB35" s="92" t="s">
        <v>926</v>
      </c>
      <c r="AC35" s="92"/>
      <c r="AD35" s="92" t="s">
        <v>287</v>
      </c>
      <c r="AE35" s="92" t="s">
        <v>219</v>
      </c>
      <c r="AF35" s="92" t="s">
        <v>415</v>
      </c>
      <c r="AG35" s="92" t="s">
        <v>308</v>
      </c>
      <c r="AH35" s="92"/>
      <c r="AI35" s="92"/>
      <c r="AJ35" s="92"/>
      <c r="AK35" s="92"/>
      <c r="AL35" s="92" t="s">
        <v>734</v>
      </c>
      <c r="AM35" s="92">
        <v>2</v>
      </c>
      <c r="AN35" s="92">
        <v>3</v>
      </c>
      <c r="AO35" s="92">
        <f t="shared" si="5"/>
        <v>6</v>
      </c>
      <c r="AP35" s="81" t="str">
        <f t="shared" si="6"/>
        <v>MEDIO</v>
      </c>
      <c r="AQ35" s="92">
        <v>25</v>
      </c>
      <c r="AR35" s="92">
        <f t="shared" si="7"/>
        <v>150</v>
      </c>
      <c r="AS35" s="83" t="str">
        <f t="shared" si="8"/>
        <v>II</v>
      </c>
      <c r="AT35" s="81" t="str">
        <f t="shared" si="9"/>
        <v>ACEPTABLE CON CONTROL ESPECIFICO</v>
      </c>
      <c r="AU35" s="116" t="s">
        <v>735</v>
      </c>
    </row>
    <row r="36" spans="1:47" ht="90" x14ac:dyDescent="0.25">
      <c r="A36" s="83">
        <v>21</v>
      </c>
      <c r="B36" s="168"/>
      <c r="C36" s="168"/>
      <c r="D36" s="167"/>
      <c r="E36" s="174"/>
      <c r="F36" s="92" t="s">
        <v>219</v>
      </c>
      <c r="G36" s="120" t="s">
        <v>300</v>
      </c>
      <c r="H36" s="92" t="s">
        <v>418</v>
      </c>
      <c r="I36" s="92" t="s">
        <v>302</v>
      </c>
      <c r="J36" s="92" t="s">
        <v>419</v>
      </c>
      <c r="K36" s="92" t="s">
        <v>420</v>
      </c>
      <c r="L36" s="92" t="s">
        <v>237</v>
      </c>
      <c r="M36" s="92">
        <v>2</v>
      </c>
      <c r="N36" s="92">
        <v>2</v>
      </c>
      <c r="O36" s="92">
        <f t="shared" si="0"/>
        <v>4</v>
      </c>
      <c r="P36" s="104" t="str">
        <f t="shared" si="1"/>
        <v>BAJO</v>
      </c>
      <c r="Q36" s="92">
        <v>25</v>
      </c>
      <c r="R36" s="92">
        <f t="shared" si="2"/>
        <v>100</v>
      </c>
      <c r="S36" s="83" t="str">
        <f t="shared" si="3"/>
        <v>III</v>
      </c>
      <c r="T36" s="104" t="str">
        <f t="shared" si="4"/>
        <v>ACEPTABLE</v>
      </c>
      <c r="U36" s="121">
        <v>3</v>
      </c>
      <c r="V36" s="121">
        <v>8</v>
      </c>
      <c r="W36" s="36"/>
      <c r="X36" s="36"/>
      <c r="Y36" s="121" t="s">
        <v>421</v>
      </c>
      <c r="Z36" s="92"/>
      <c r="AA36" s="92"/>
      <c r="AB36" s="92" t="s">
        <v>422</v>
      </c>
      <c r="AC36" s="92" t="s">
        <v>423</v>
      </c>
      <c r="AD36" s="92" t="s">
        <v>229</v>
      </c>
      <c r="AE36" s="92" t="s">
        <v>219</v>
      </c>
      <c r="AF36" s="92" t="s">
        <v>424</v>
      </c>
      <c r="AG36" s="92" t="s">
        <v>308</v>
      </c>
      <c r="AH36" s="92"/>
      <c r="AI36" s="92"/>
      <c r="AJ36" s="92"/>
      <c r="AK36" s="92" t="s">
        <v>734</v>
      </c>
      <c r="AL36" s="92"/>
      <c r="AM36" s="92">
        <v>2</v>
      </c>
      <c r="AN36" s="92">
        <v>2</v>
      </c>
      <c r="AO36" s="92">
        <f t="shared" si="5"/>
        <v>4</v>
      </c>
      <c r="AP36" s="81" t="str">
        <f t="shared" si="6"/>
        <v>BAJO</v>
      </c>
      <c r="AQ36" s="92">
        <v>25</v>
      </c>
      <c r="AR36" s="92">
        <f t="shared" si="7"/>
        <v>100</v>
      </c>
      <c r="AS36" s="83" t="str">
        <f t="shared" si="8"/>
        <v>III</v>
      </c>
      <c r="AT36" s="81" t="str">
        <f t="shared" si="9"/>
        <v>ACEPTABLE</v>
      </c>
      <c r="AU36" s="116" t="s">
        <v>735</v>
      </c>
    </row>
    <row r="37" spans="1:47" ht="150" x14ac:dyDescent="0.25">
      <c r="A37" s="83">
        <v>22</v>
      </c>
      <c r="B37" s="168"/>
      <c r="C37" s="168"/>
      <c r="D37" s="167"/>
      <c r="E37" s="174"/>
      <c r="F37" s="92" t="s">
        <v>219</v>
      </c>
      <c r="G37" s="120" t="s">
        <v>435</v>
      </c>
      <c r="H37" s="92" t="s">
        <v>443</v>
      </c>
      <c r="I37" s="92" t="s">
        <v>302</v>
      </c>
      <c r="J37" s="92" t="s">
        <v>237</v>
      </c>
      <c r="K37" s="104" t="s">
        <v>635</v>
      </c>
      <c r="L37" s="126" t="s">
        <v>721</v>
      </c>
      <c r="M37" s="92">
        <v>2</v>
      </c>
      <c r="N37" s="92">
        <v>2</v>
      </c>
      <c r="O37" s="92">
        <f t="shared" si="0"/>
        <v>4</v>
      </c>
      <c r="P37" s="104" t="str">
        <f t="shared" si="1"/>
        <v>BAJO</v>
      </c>
      <c r="Q37" s="92">
        <v>60</v>
      </c>
      <c r="R37" s="92">
        <f t="shared" si="2"/>
        <v>240</v>
      </c>
      <c r="S37" s="83" t="str">
        <f t="shared" si="3"/>
        <v>II</v>
      </c>
      <c r="T37" s="92" t="str">
        <f t="shared" si="4"/>
        <v>ACEPTABLE CON CONTROL ESPECIFICO</v>
      </c>
      <c r="U37" s="121">
        <v>3</v>
      </c>
      <c r="V37" s="121">
        <v>8</v>
      </c>
      <c r="W37" s="36"/>
      <c r="X37" s="36"/>
      <c r="Y37" s="92" t="s">
        <v>352</v>
      </c>
      <c r="Z37" s="92"/>
      <c r="AA37" s="92"/>
      <c r="AB37" s="92" t="s">
        <v>444</v>
      </c>
      <c r="AC37" s="92" t="s">
        <v>445</v>
      </c>
      <c r="AD37" s="92" t="s">
        <v>229</v>
      </c>
      <c r="AE37" s="92" t="s">
        <v>219</v>
      </c>
      <c r="AF37" s="92" t="s">
        <v>446</v>
      </c>
      <c r="AG37" s="92" t="s">
        <v>927</v>
      </c>
      <c r="AH37" s="92"/>
      <c r="AI37" s="92"/>
      <c r="AJ37" s="92"/>
      <c r="AK37" s="92" t="s">
        <v>734</v>
      </c>
      <c r="AL37" s="92"/>
      <c r="AM37" s="92">
        <v>2</v>
      </c>
      <c r="AN37" s="92">
        <v>2</v>
      </c>
      <c r="AO37" s="92">
        <f t="shared" si="5"/>
        <v>4</v>
      </c>
      <c r="AP37" s="81" t="str">
        <f t="shared" si="6"/>
        <v>BAJO</v>
      </c>
      <c r="AQ37" s="92">
        <v>60</v>
      </c>
      <c r="AR37" s="92">
        <f t="shared" si="7"/>
        <v>240</v>
      </c>
      <c r="AS37" s="83" t="str">
        <f t="shared" si="8"/>
        <v>II</v>
      </c>
      <c r="AT37" s="81" t="str">
        <f t="shared" si="9"/>
        <v>ACEPTABLE CON CONTROL ESPECIFICO</v>
      </c>
      <c r="AU37" s="116" t="s">
        <v>735</v>
      </c>
    </row>
    <row r="38" spans="1:47" ht="90" x14ac:dyDescent="0.25">
      <c r="A38" s="83">
        <v>23</v>
      </c>
      <c r="B38" s="168"/>
      <c r="C38" s="168"/>
      <c r="D38" s="167"/>
      <c r="E38" s="174"/>
      <c r="F38" s="92" t="s">
        <v>219</v>
      </c>
      <c r="G38" s="120" t="s">
        <v>435</v>
      </c>
      <c r="H38" s="92" t="s">
        <v>450</v>
      </c>
      <c r="I38" s="92" t="s">
        <v>302</v>
      </c>
      <c r="J38" s="92" t="s">
        <v>237</v>
      </c>
      <c r="K38" s="104" t="s">
        <v>635</v>
      </c>
      <c r="L38" s="126" t="s">
        <v>721</v>
      </c>
      <c r="M38" s="92">
        <v>2</v>
      </c>
      <c r="N38" s="92">
        <v>2</v>
      </c>
      <c r="O38" s="92">
        <f t="shared" si="0"/>
        <v>4</v>
      </c>
      <c r="P38" s="104" t="str">
        <f t="shared" si="1"/>
        <v>BAJO</v>
      </c>
      <c r="Q38" s="92">
        <v>60</v>
      </c>
      <c r="R38" s="92">
        <f t="shared" si="2"/>
        <v>240</v>
      </c>
      <c r="S38" s="83" t="str">
        <f t="shared" si="3"/>
        <v>II</v>
      </c>
      <c r="T38" s="92" t="str">
        <f t="shared" si="4"/>
        <v>ACEPTABLE CON CONTROL ESPECIFICO</v>
      </c>
      <c r="U38" s="121">
        <v>3</v>
      </c>
      <c r="V38" s="121">
        <v>8</v>
      </c>
      <c r="W38" s="36"/>
      <c r="X38" s="36"/>
      <c r="Y38" s="121" t="s">
        <v>352</v>
      </c>
      <c r="Z38" s="92"/>
      <c r="AA38" s="92"/>
      <c r="AB38" s="92" t="s">
        <v>451</v>
      </c>
      <c r="AC38" s="121" t="s">
        <v>452</v>
      </c>
      <c r="AD38" s="92" t="s">
        <v>229</v>
      </c>
      <c r="AE38" s="92" t="s">
        <v>219</v>
      </c>
      <c r="AF38" s="121" t="s">
        <v>453</v>
      </c>
      <c r="AG38" s="92" t="s">
        <v>927</v>
      </c>
      <c r="AH38" s="92"/>
      <c r="AI38" s="92"/>
      <c r="AJ38" s="92"/>
      <c r="AK38" s="92" t="s">
        <v>734</v>
      </c>
      <c r="AL38" s="92"/>
      <c r="AM38" s="92">
        <v>2</v>
      </c>
      <c r="AN38" s="92">
        <v>2</v>
      </c>
      <c r="AO38" s="92">
        <f t="shared" si="5"/>
        <v>4</v>
      </c>
      <c r="AP38" s="81" t="str">
        <f t="shared" si="6"/>
        <v>BAJO</v>
      </c>
      <c r="AQ38" s="92">
        <v>60</v>
      </c>
      <c r="AR38" s="92">
        <f t="shared" si="7"/>
        <v>240</v>
      </c>
      <c r="AS38" s="83" t="str">
        <f t="shared" si="8"/>
        <v>II</v>
      </c>
      <c r="AT38" s="81" t="str">
        <f t="shared" si="9"/>
        <v>ACEPTABLE CON CONTROL ESPECIFICO</v>
      </c>
      <c r="AU38" s="116" t="s">
        <v>735</v>
      </c>
    </row>
    <row r="39" spans="1:47" ht="150" x14ac:dyDescent="0.25">
      <c r="A39" s="83">
        <v>24</v>
      </c>
      <c r="B39" s="168"/>
      <c r="C39" s="168"/>
      <c r="D39" s="167"/>
      <c r="E39" s="174"/>
      <c r="F39" s="92" t="s">
        <v>219</v>
      </c>
      <c r="G39" s="120" t="s">
        <v>435</v>
      </c>
      <c r="H39" s="92" t="s">
        <v>454</v>
      </c>
      <c r="I39" s="92" t="s">
        <v>302</v>
      </c>
      <c r="J39" s="92" t="s">
        <v>237</v>
      </c>
      <c r="K39" s="104" t="s">
        <v>635</v>
      </c>
      <c r="L39" s="126" t="s">
        <v>721</v>
      </c>
      <c r="M39" s="92">
        <v>2</v>
      </c>
      <c r="N39" s="92">
        <v>2</v>
      </c>
      <c r="O39" s="92">
        <f t="shared" si="0"/>
        <v>4</v>
      </c>
      <c r="P39" s="104" t="str">
        <f t="shared" si="1"/>
        <v>BAJO</v>
      </c>
      <c r="Q39" s="92">
        <v>60</v>
      </c>
      <c r="R39" s="92">
        <f t="shared" si="2"/>
        <v>240</v>
      </c>
      <c r="S39" s="83" t="str">
        <f t="shared" si="3"/>
        <v>II</v>
      </c>
      <c r="T39" s="92" t="str">
        <f t="shared" si="4"/>
        <v>ACEPTABLE CON CONTROL ESPECIFICO</v>
      </c>
      <c r="U39" s="121">
        <v>3</v>
      </c>
      <c r="V39" s="121">
        <v>8</v>
      </c>
      <c r="W39" s="36"/>
      <c r="X39" s="36"/>
      <c r="Y39" s="121" t="s">
        <v>352</v>
      </c>
      <c r="Z39" s="92"/>
      <c r="AA39" s="92"/>
      <c r="AB39" s="92"/>
      <c r="AC39" s="121" t="s">
        <v>456</v>
      </c>
      <c r="AD39" s="92" t="s">
        <v>229</v>
      </c>
      <c r="AE39" s="92" t="s">
        <v>219</v>
      </c>
      <c r="AF39" s="121" t="s">
        <v>457</v>
      </c>
      <c r="AG39" s="92" t="s">
        <v>927</v>
      </c>
      <c r="AH39" s="92"/>
      <c r="AI39" s="92"/>
      <c r="AJ39" s="92"/>
      <c r="AK39" s="92" t="s">
        <v>734</v>
      </c>
      <c r="AL39" s="92"/>
      <c r="AM39" s="92">
        <v>2</v>
      </c>
      <c r="AN39" s="92">
        <v>2</v>
      </c>
      <c r="AO39" s="92">
        <f t="shared" si="5"/>
        <v>4</v>
      </c>
      <c r="AP39" s="81" t="str">
        <f t="shared" si="6"/>
        <v>BAJO</v>
      </c>
      <c r="AQ39" s="92">
        <v>60</v>
      </c>
      <c r="AR39" s="92">
        <f t="shared" si="7"/>
        <v>240</v>
      </c>
      <c r="AS39" s="83" t="str">
        <f t="shared" si="8"/>
        <v>II</v>
      </c>
      <c r="AT39" s="81" t="str">
        <f t="shared" si="9"/>
        <v>ACEPTABLE CON CONTROL ESPECIFICO</v>
      </c>
      <c r="AU39" s="116" t="s">
        <v>735</v>
      </c>
    </row>
    <row r="40" spans="1:47" ht="165" x14ac:dyDescent="0.25">
      <c r="A40" s="83">
        <v>25</v>
      </c>
      <c r="B40" s="168"/>
      <c r="C40" s="168"/>
      <c r="D40" s="167"/>
      <c r="E40" s="174"/>
      <c r="F40" s="92" t="s">
        <v>219</v>
      </c>
      <c r="G40" s="120" t="s">
        <v>435</v>
      </c>
      <c r="H40" s="92" t="s">
        <v>458</v>
      </c>
      <c r="I40" s="92" t="s">
        <v>302</v>
      </c>
      <c r="J40" s="92" t="s">
        <v>237</v>
      </c>
      <c r="K40" s="104" t="s">
        <v>635</v>
      </c>
      <c r="L40" s="126" t="s">
        <v>721</v>
      </c>
      <c r="M40" s="92">
        <v>2</v>
      </c>
      <c r="N40" s="92">
        <v>2</v>
      </c>
      <c r="O40" s="92">
        <f t="shared" si="0"/>
        <v>4</v>
      </c>
      <c r="P40" s="104" t="str">
        <f t="shared" si="1"/>
        <v>BAJO</v>
      </c>
      <c r="Q40" s="92">
        <v>60</v>
      </c>
      <c r="R40" s="92">
        <f t="shared" si="2"/>
        <v>240</v>
      </c>
      <c r="S40" s="83" t="str">
        <f t="shared" si="3"/>
        <v>II</v>
      </c>
      <c r="T40" s="92" t="str">
        <f t="shared" si="4"/>
        <v>ACEPTABLE CON CONTROL ESPECIFICO</v>
      </c>
      <c r="U40" s="121">
        <v>3</v>
      </c>
      <c r="V40" s="121">
        <v>8</v>
      </c>
      <c r="W40" s="36"/>
      <c r="X40" s="36"/>
      <c r="Y40" s="121" t="s">
        <v>352</v>
      </c>
      <c r="Z40" s="92"/>
      <c r="AA40" s="92"/>
      <c r="AB40" s="92"/>
      <c r="AC40" s="121" t="s">
        <v>460</v>
      </c>
      <c r="AD40" s="92" t="s">
        <v>229</v>
      </c>
      <c r="AE40" s="92" t="s">
        <v>219</v>
      </c>
      <c r="AF40" s="121" t="s">
        <v>457</v>
      </c>
      <c r="AG40" s="92" t="s">
        <v>927</v>
      </c>
      <c r="AH40" s="92"/>
      <c r="AI40" s="92"/>
      <c r="AJ40" s="92"/>
      <c r="AK40" s="92" t="s">
        <v>734</v>
      </c>
      <c r="AL40" s="92"/>
      <c r="AM40" s="92">
        <v>2</v>
      </c>
      <c r="AN40" s="92">
        <v>2</v>
      </c>
      <c r="AO40" s="92">
        <f t="shared" si="5"/>
        <v>4</v>
      </c>
      <c r="AP40" s="81" t="str">
        <f t="shared" si="6"/>
        <v>BAJO</v>
      </c>
      <c r="AQ40" s="92">
        <v>60</v>
      </c>
      <c r="AR40" s="92">
        <f t="shared" si="7"/>
        <v>240</v>
      </c>
      <c r="AS40" s="83" t="str">
        <f t="shared" si="8"/>
        <v>II</v>
      </c>
      <c r="AT40" s="81" t="str">
        <f t="shared" si="9"/>
        <v>ACEPTABLE CON CONTROL ESPECIFICO</v>
      </c>
      <c r="AU40" s="116" t="s">
        <v>735</v>
      </c>
    </row>
  </sheetData>
  <mergeCells count="66">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Z14:Z15"/>
    <mergeCell ref="AA14:AA15"/>
    <mergeCell ref="AB14:AB15"/>
    <mergeCell ref="AC14:AC15"/>
    <mergeCell ref="AF13:AF15"/>
    <mergeCell ref="AG13:AG15"/>
    <mergeCell ref="AH13:AL13"/>
    <mergeCell ref="AM13:AS13"/>
    <mergeCell ref="B16:B40"/>
    <mergeCell ref="C16:C40"/>
    <mergeCell ref="D16:D27"/>
    <mergeCell ref="D28:D40"/>
    <mergeCell ref="AN14:AN15"/>
    <mergeCell ref="AH14:AH15"/>
    <mergeCell ref="AI14:AI15"/>
    <mergeCell ref="AJ14:AJ15"/>
    <mergeCell ref="AK14:AK15"/>
    <mergeCell ref="AL14:AL15"/>
    <mergeCell ref="AM14:AM15"/>
    <mergeCell ref="W14:Y14"/>
    <mergeCell ref="E16:E19"/>
    <mergeCell ref="E20:E24"/>
    <mergeCell ref="E26:E29"/>
    <mergeCell ref="E30:E40"/>
    <mergeCell ref="AT14:AT15"/>
    <mergeCell ref="AO14:AO15"/>
    <mergeCell ref="AP14:AP15"/>
    <mergeCell ref="AQ14:AQ15"/>
    <mergeCell ref="AR14:AR15"/>
    <mergeCell ref="AS14:AS15"/>
    <mergeCell ref="AD14:AD15"/>
    <mergeCell ref="Q14:Q15"/>
    <mergeCell ref="R14:R15"/>
    <mergeCell ref="S14:S15"/>
    <mergeCell ref="T14:T15"/>
    <mergeCell ref="U14:U15"/>
  </mergeCells>
  <conditionalFormatting sqref="P16:P17 P36:P40">
    <cfRule type="containsText" dxfId="155" priority="16" stopIfTrue="1" operator="containsText" text="BAJO">
      <formula>NOT(ISERROR(SEARCH("BAJO",P16)))</formula>
    </cfRule>
  </conditionalFormatting>
  <conditionalFormatting sqref="P16:P40">
    <cfRule type="containsText" dxfId="154" priority="14" stopIfTrue="1" operator="containsText" text="ALTO">
      <formula>NOT(ISERROR(SEARCH(("ALTO"),(P16))))</formula>
    </cfRule>
    <cfRule type="containsText" dxfId="153" priority="15" stopIfTrue="1" operator="containsText" text="MEDIO">
      <formula>NOT(ISERROR(SEARCH(("MEDIO"),(P16))))</formula>
    </cfRule>
  </conditionalFormatting>
  <conditionalFormatting sqref="P18 P21 P23:P35">
    <cfRule type="containsText" dxfId="152" priority="26" stopIfTrue="1" operator="containsText" text="BAJO">
      <formula>NOT(ISERROR(SEARCH(("BAJO"),(P18))))</formula>
    </cfRule>
  </conditionalFormatting>
  <conditionalFormatting sqref="P19:P20">
    <cfRule type="containsText" dxfId="151" priority="17" stopIfTrue="1" operator="containsText" text="BAJO">
      <formula>NOT(ISERROR(SEARCH("BAJO",P19)))</formula>
    </cfRule>
  </conditionalFormatting>
  <conditionalFormatting sqref="P22">
    <cfRule type="containsText" dxfId="150" priority="18" stopIfTrue="1" operator="containsText" text="BAJO">
      <formula>NOT(ISERROR(SEARCH("BAJO",P22)))</formula>
    </cfRule>
  </conditionalFormatting>
  <conditionalFormatting sqref="T16">
    <cfRule type="notContainsText" dxfId="149" priority="13" stopIfTrue="1" operator="notContains" text="CONTROL">
      <formula>ISERROR(SEARCH("CONTROL",T16))</formula>
    </cfRule>
  </conditionalFormatting>
  <conditionalFormatting sqref="T16:T37">
    <cfRule type="containsText" dxfId="148" priority="7" stopIfTrue="1" operator="containsText" text="NO ACEPTABLE">
      <formula>NOT(ISERROR(SEARCH(("NO ACEPTABLE"),(T16))))</formula>
    </cfRule>
    <cfRule type="containsText" dxfId="147" priority="8" stopIfTrue="1" operator="containsText" text="CONTROL">
      <formula>NOT(ISERROR(SEARCH(("CONTROL"),(T16))))</formula>
    </cfRule>
  </conditionalFormatting>
  <conditionalFormatting sqref="T17:T18 T21 T24:T27 T30:T35 T37">
    <cfRule type="notContainsText" dxfId="146" priority="25" stopIfTrue="1" operator="notContains" text="CONTROL">
      <formula>ISERROR(SEARCH(("CONTROL"),(T17)))</formula>
    </cfRule>
  </conditionalFormatting>
  <conditionalFormatting sqref="T19:T20">
    <cfRule type="notContainsText" dxfId="145" priority="12" stopIfTrue="1" operator="notContains" text="CONTROL">
      <formula>ISERROR(SEARCH("CONTROL",T19))</formula>
    </cfRule>
  </conditionalFormatting>
  <conditionalFormatting sqref="T22:T23">
    <cfRule type="notContainsText" dxfId="144" priority="11" stopIfTrue="1" operator="notContains" text="CONTROL">
      <formula>ISERROR(SEARCH("CONTROL",T22))</formula>
    </cfRule>
  </conditionalFormatting>
  <conditionalFormatting sqref="T28:T29">
    <cfRule type="notContainsText" dxfId="143" priority="10" stopIfTrue="1" operator="notContains" text="CONTROL">
      <formula>ISERROR(SEARCH("CONTROL",T28))</formula>
    </cfRule>
  </conditionalFormatting>
  <conditionalFormatting sqref="T36">
    <cfRule type="notContainsText" dxfId="142" priority="9" stopIfTrue="1" operator="notContains" text="CONTROL">
      <formula>ISERROR(SEARCH("CONTROL",T36))</formula>
    </cfRule>
  </conditionalFormatting>
  <conditionalFormatting sqref="T38">
    <cfRule type="containsText" dxfId="141" priority="22" stopIfTrue="1" operator="containsText" text="NO ACEPTABLE">
      <formula>NOT(ISERROR(SEARCH(("NO ACEPTABLE"),(AR38))))</formula>
    </cfRule>
    <cfRule type="containsText" dxfId="140" priority="23" stopIfTrue="1" operator="containsText" text="CONTROL">
      <formula>NOT(ISERROR(SEARCH(("CONTROL"),(AR38))))</formula>
    </cfRule>
    <cfRule type="notContainsText" dxfId="139" priority="24" stopIfTrue="1" operator="notContains" text="CONTROL">
      <formula>ISERROR(SEARCH(("CONTROL"),(AR38)))</formula>
    </cfRule>
  </conditionalFormatting>
  <conditionalFormatting sqref="T39:T40">
    <cfRule type="containsText" dxfId="138" priority="19" stopIfTrue="1" operator="containsText" text="NO ACEPTABLE">
      <formula>NOT(ISERROR(SEARCH(("NO ACEPTABLE"),(T39))))</formula>
    </cfRule>
    <cfRule type="containsText" dxfId="137" priority="20" stopIfTrue="1" operator="containsText" text="CONTROL">
      <formula>NOT(ISERROR(SEARCH(("CONTROL"),(T39))))</formula>
    </cfRule>
    <cfRule type="notContainsText" dxfId="136" priority="21" stopIfTrue="1" operator="notContains" text="CONTROL">
      <formula>ISERROR(SEARCH(("CONTROL"),(T39)))</formula>
    </cfRule>
  </conditionalFormatting>
  <conditionalFormatting sqref="AP16:AP40">
    <cfRule type="containsText" dxfId="135" priority="4" stopIfTrue="1" operator="containsText" text="ALTO">
      <formula>NOT(ISERROR(SEARCH("ALTO",AP16)))</formula>
    </cfRule>
    <cfRule type="containsText" dxfId="134" priority="5" stopIfTrue="1" operator="containsText" text="MEDIO">
      <formula>NOT(ISERROR(SEARCH("MEDIO",AP16)))</formula>
    </cfRule>
    <cfRule type="containsText" dxfId="133" priority="6" stopIfTrue="1" operator="containsText" text="BAJO">
      <formula>NOT(ISERROR(SEARCH("BAJO",AP16)))</formula>
    </cfRule>
  </conditionalFormatting>
  <conditionalFormatting sqref="AT16:AT40">
    <cfRule type="containsText" dxfId="132" priority="1" stopIfTrue="1" operator="containsText" text="NO ACEPTABLE">
      <formula>NOT(ISERROR(SEARCH("NO ACEPTABLE",AT16)))</formula>
    </cfRule>
    <cfRule type="containsText" dxfId="131" priority="2" stopIfTrue="1" operator="containsText" text="CONTROL">
      <formula>NOT(ISERROR(SEARCH("CONTROL",AT16)))</formula>
    </cfRule>
    <cfRule type="notContainsText" dxfId="130" priority="3"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VALORACIÓN!$D$5:$D$8</xm:f>
          </x14:formula1>
          <xm:sqref>Q16:Q18 AQ16:AQ18</xm:sqref>
        </x14:dataValidation>
        <x14:dataValidation type="list" allowBlank="1" showInputMessage="1" showErrorMessage="1" xr:uid="{00000000-0002-0000-0700-000001000000}">
          <x14:formula1>
            <xm:f>VALORACIÓN!$B$5:$B$8</xm:f>
          </x14:formula1>
          <xm:sqref>M16:M18 AM16:AM18</xm:sqref>
        </x14:dataValidation>
        <x14:dataValidation type="list" allowBlank="1" showInputMessage="1" showErrorMessage="1" xr:uid="{00000000-0002-0000-0700-000002000000}">
          <x14:formula1>
            <xm:f>VALORACIÓN!$C$5:$C$8</xm:f>
          </x14:formula1>
          <xm:sqref>N16:N18 AN16:AN18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32"/>
  <sheetViews>
    <sheetView topLeftCell="G13" zoomScale="66" zoomScaleNormal="66" workbookViewId="0">
      <selection activeCell="G13" sqref="A13:XFD15"/>
    </sheetView>
  </sheetViews>
  <sheetFormatPr baseColWidth="10" defaultRowHeight="18" x14ac:dyDescent="0.25"/>
  <cols>
    <col min="1" max="2" width="11.42578125" style="1"/>
    <col min="3" max="3" width="12.140625" style="1" customWidth="1"/>
    <col min="4" max="4" width="29.85546875" style="1" customWidth="1"/>
    <col min="5" max="5" width="22.28515625" style="1" customWidth="1"/>
    <col min="6" max="6" width="12.8554687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19.85546875" style="1" customWidth="1"/>
    <col min="14" max="14" width="25.5703125" style="1" customWidth="1"/>
    <col min="15" max="15" width="32.42578125" style="1" customWidth="1"/>
    <col min="16" max="16" width="38.140625" style="1" customWidth="1"/>
    <col min="17" max="17" width="28.7109375" style="1" customWidth="1"/>
    <col min="18" max="18" width="34.42578125" style="1" customWidth="1"/>
    <col min="19" max="19" width="17.2851562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19.28515625" style="1" customWidth="1"/>
    <col min="40" max="40" width="20.140625" style="1" customWidth="1"/>
    <col min="41" max="41" width="28.42578125" style="1" customWidth="1"/>
    <col min="42" max="42" width="33.85546875" style="1" customWidth="1"/>
    <col min="43" max="43" width="24.140625" style="1" customWidth="1"/>
    <col min="44" max="44" width="36.7109375" style="1" customWidth="1"/>
    <col min="45" max="45" width="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53"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78">
        <v>1</v>
      </c>
      <c r="B16" s="167" t="s">
        <v>928</v>
      </c>
      <c r="C16" s="167"/>
      <c r="D16" s="167"/>
      <c r="E16" s="178"/>
      <c r="F16" s="104" t="s">
        <v>219</v>
      </c>
      <c r="G16" s="80" t="s">
        <v>220</v>
      </c>
      <c r="H16" s="104" t="s">
        <v>221</v>
      </c>
      <c r="I16" s="104" t="s">
        <v>222</v>
      </c>
      <c r="J16" s="104" t="s">
        <v>341</v>
      </c>
      <c r="K16" s="109" t="s">
        <v>929</v>
      </c>
      <c r="L16" s="104" t="s">
        <v>930</v>
      </c>
      <c r="M16" s="104">
        <v>2</v>
      </c>
      <c r="N16" s="104">
        <v>3</v>
      </c>
      <c r="O16" s="104">
        <f t="shared" ref="O16:O32" si="0">+M16*N16</f>
        <v>6</v>
      </c>
      <c r="P16" s="104" t="str">
        <f t="shared" ref="P16:P32" si="1">IF(AND(O16&gt;=2,O16&lt;=4),"BAJO",IF(AND(O16&gt;=6,O16&lt;=8),"MEDIO",IF(AND(O16&gt;=10,O16&lt;=20),"ALTO",IF(AND(O16&gt;=24,O16&lt;=40),"MUY ALTO",""))))</f>
        <v>MEDIO</v>
      </c>
      <c r="Q16" s="104">
        <v>60</v>
      </c>
      <c r="R16" s="104">
        <f t="shared" ref="R16:R32" si="2">+O16*Q16</f>
        <v>360</v>
      </c>
      <c r="S16" s="78" t="str">
        <f t="shared" ref="S16:S32" si="3">IF(AND(R16&gt;=10,R16&lt;=20),"IV",IF(AND(R16&gt;=40,R16&lt;=120),"III",IF(AND(R16&gt;=150,R16&lt;=500),"II",IF(AND(R16&gt;=600,R16&lt;=4000),"I",""))))</f>
        <v>II</v>
      </c>
      <c r="T16" s="104" t="str">
        <f t="shared" ref="T16:T32" si="4">IF(AND(S16&gt;="IV",S16&lt;="IV"),"ACEPTABLE",IF(AND(S16&gt;="III",S16&lt;="III"),"ACEPTABLE",IF(AND(S16&gt;="II",S16&lt;="II"),"ACEPTABLE CON CONTROL ESPECIFICO",IF(AND(S16&gt;="I",S16&lt;="I"),"NO ACEPTABLE",""))))</f>
        <v>ACEPTABLE CON CONTROL ESPECIFICO</v>
      </c>
      <c r="U16" s="104">
        <v>351</v>
      </c>
      <c r="V16" s="104">
        <v>8</v>
      </c>
      <c r="W16" s="104"/>
      <c r="X16" s="104" t="s">
        <v>945</v>
      </c>
      <c r="Y16" s="121"/>
      <c r="Z16" s="104"/>
      <c r="AA16" s="104"/>
      <c r="AB16" s="104"/>
      <c r="AC16" s="104" t="s">
        <v>951</v>
      </c>
      <c r="AD16" s="104" t="s">
        <v>229</v>
      </c>
      <c r="AE16" s="104" t="s">
        <v>219</v>
      </c>
      <c r="AF16" s="104" t="s">
        <v>247</v>
      </c>
      <c r="AG16" s="104" t="s">
        <v>952</v>
      </c>
      <c r="AH16" s="104"/>
      <c r="AI16" s="104"/>
      <c r="AJ16" s="104"/>
      <c r="AK16" s="104" t="s">
        <v>953</v>
      </c>
      <c r="AL16" s="104"/>
      <c r="AM16" s="104">
        <v>2</v>
      </c>
      <c r="AN16" s="104">
        <v>4</v>
      </c>
      <c r="AO16" s="104">
        <f t="shared" ref="AO16:AO32" si="5">+AM16*AN16</f>
        <v>8</v>
      </c>
      <c r="AP16" s="104" t="str">
        <f t="shared" ref="AP16:AP32" si="6">IF(AND(AO16&gt;=2,AO16&lt;=4),"BAJO",IF(AND(AO16&gt;=6,AO16&lt;=8),"MEDIO",IF(AND(AO16&gt;=10,AO16&lt;=20),"ALTO",IF(AND(AO16&gt;=24,AO16&lt;=40),"MUY ALTO",""))))</f>
        <v>MEDIO</v>
      </c>
      <c r="AQ16" s="104">
        <v>60</v>
      </c>
      <c r="AR16" s="104">
        <f t="shared" ref="AR16:AR32" si="7">+AO16*AQ16</f>
        <v>480</v>
      </c>
      <c r="AS16" s="78" t="str">
        <f t="shared" ref="AS16:AS32" si="8">IF(AND(AR16&gt;=10,AR16&lt;=20),"IV",IF(AND(AR16&gt;=40,AR16&lt;=120),"III",IF(AND(AR16&gt;=150,AR16&lt;=500),"II",IF(AND(AR16&gt;=600,AR16&lt;=4000),"I",""))))</f>
        <v>II</v>
      </c>
      <c r="AT16" s="104" t="str">
        <f t="shared" ref="AT16:AT32" si="9">IF(AND(AS16&gt;="IV",AS16&lt;="IV"),"ACEPTABLE",IF(AND(AS16&gt;="III",AS16&lt;="III"),"ACEPTABLE",IF(AND(AS16&gt;="II",AS16&lt;="II"),"ACEPTABLE CON CONTROL ESPECIFICO",IF(AND(AS16&gt;="I",AS16&lt;="I"),"NO ACEPTABLE",""))))</f>
        <v>ACEPTABLE CON CONTROL ESPECIFICO</v>
      </c>
      <c r="AU16" s="113" t="s">
        <v>574</v>
      </c>
    </row>
    <row r="17" spans="1:47" ht="83.25" customHeight="1" x14ac:dyDescent="0.25">
      <c r="A17" s="78">
        <v>2</v>
      </c>
      <c r="B17" s="168"/>
      <c r="C17" s="168"/>
      <c r="D17" s="167"/>
      <c r="E17" s="179"/>
      <c r="F17" s="104" t="s">
        <v>219</v>
      </c>
      <c r="G17" s="107" t="s">
        <v>220</v>
      </c>
      <c r="H17" s="104" t="s">
        <v>234</v>
      </c>
      <c r="I17" s="104" t="s">
        <v>235</v>
      </c>
      <c r="J17" s="104" t="s">
        <v>236</v>
      </c>
      <c r="K17" s="104" t="s">
        <v>237</v>
      </c>
      <c r="L17" s="104" t="s">
        <v>527</v>
      </c>
      <c r="M17" s="104">
        <v>2</v>
      </c>
      <c r="N17" s="104">
        <v>3</v>
      </c>
      <c r="O17" s="104">
        <f t="shared" si="0"/>
        <v>6</v>
      </c>
      <c r="P17" s="104" t="str">
        <f t="shared" si="1"/>
        <v>MEDIO</v>
      </c>
      <c r="Q17" s="104">
        <v>60</v>
      </c>
      <c r="R17" s="104">
        <f t="shared" si="2"/>
        <v>360</v>
      </c>
      <c r="S17" s="78" t="str">
        <f t="shared" si="3"/>
        <v>II</v>
      </c>
      <c r="T17" s="104" t="str">
        <f t="shared" si="4"/>
        <v>ACEPTABLE CON CONTROL ESPECIFICO</v>
      </c>
      <c r="U17" s="104">
        <v>351</v>
      </c>
      <c r="V17" s="104">
        <v>8</v>
      </c>
      <c r="W17" s="104"/>
      <c r="X17" s="104" t="s">
        <v>239</v>
      </c>
      <c r="Y17" s="121"/>
      <c r="Z17" s="104"/>
      <c r="AA17" s="104"/>
      <c r="AB17" s="104"/>
      <c r="AC17" s="104" t="s">
        <v>954</v>
      </c>
      <c r="AD17" s="104" t="s">
        <v>229</v>
      </c>
      <c r="AE17" s="104" t="s">
        <v>219</v>
      </c>
      <c r="AF17" s="104" t="s">
        <v>955</v>
      </c>
      <c r="AG17" s="104" t="s">
        <v>956</v>
      </c>
      <c r="AH17" s="104"/>
      <c r="AI17" s="104"/>
      <c r="AJ17" s="104"/>
      <c r="AK17" s="104" t="s">
        <v>957</v>
      </c>
      <c r="AL17" s="104"/>
      <c r="AM17" s="104">
        <v>2</v>
      </c>
      <c r="AN17" s="104">
        <v>4</v>
      </c>
      <c r="AO17" s="104">
        <f t="shared" si="5"/>
        <v>8</v>
      </c>
      <c r="AP17" s="104" t="str">
        <f t="shared" si="6"/>
        <v>MEDIO</v>
      </c>
      <c r="AQ17" s="104">
        <v>60</v>
      </c>
      <c r="AR17" s="104">
        <f t="shared" si="7"/>
        <v>480</v>
      </c>
      <c r="AS17" s="78" t="str">
        <f t="shared" si="8"/>
        <v>II</v>
      </c>
      <c r="AT17" s="104" t="str">
        <f t="shared" si="9"/>
        <v>ACEPTABLE CON CONTROL ESPECIFICO</v>
      </c>
      <c r="AU17" s="113" t="s">
        <v>958</v>
      </c>
    </row>
    <row r="18" spans="1:47" ht="83.25" customHeight="1" x14ac:dyDescent="0.25">
      <c r="A18" s="78">
        <v>3</v>
      </c>
      <c r="B18" s="168"/>
      <c r="C18" s="168"/>
      <c r="D18" s="167"/>
      <c r="E18" s="179"/>
      <c r="F18" s="104" t="s">
        <v>219</v>
      </c>
      <c r="G18" s="107" t="s">
        <v>220</v>
      </c>
      <c r="H18" s="104" t="s">
        <v>242</v>
      </c>
      <c r="I18" s="104" t="s">
        <v>222</v>
      </c>
      <c r="J18" s="104" t="s">
        <v>931</v>
      </c>
      <c r="K18" s="109" t="s">
        <v>932</v>
      </c>
      <c r="L18" s="104" t="s">
        <v>930</v>
      </c>
      <c r="M18" s="104">
        <v>2</v>
      </c>
      <c r="N18" s="104">
        <v>3</v>
      </c>
      <c r="O18" s="104">
        <f t="shared" si="0"/>
        <v>6</v>
      </c>
      <c r="P18" s="104" t="str">
        <f t="shared" si="1"/>
        <v>MEDIO</v>
      </c>
      <c r="Q18" s="104">
        <v>25</v>
      </c>
      <c r="R18" s="104">
        <f t="shared" si="2"/>
        <v>150</v>
      </c>
      <c r="S18" s="78" t="str">
        <f t="shared" si="3"/>
        <v>II</v>
      </c>
      <c r="T18" s="104" t="str">
        <f t="shared" si="4"/>
        <v>ACEPTABLE CON CONTROL ESPECIFICO</v>
      </c>
      <c r="U18" s="104">
        <v>351</v>
      </c>
      <c r="V18" s="104">
        <v>8</v>
      </c>
      <c r="W18" s="104"/>
      <c r="X18" s="104" t="s">
        <v>946</v>
      </c>
      <c r="Y18" s="104"/>
      <c r="Z18" s="104"/>
      <c r="AA18" s="104"/>
      <c r="AB18" s="104"/>
      <c r="AC18" s="104" t="s">
        <v>959</v>
      </c>
      <c r="AD18" s="104" t="s">
        <v>229</v>
      </c>
      <c r="AE18" s="104" t="s">
        <v>219</v>
      </c>
      <c r="AF18" s="104" t="s">
        <v>960</v>
      </c>
      <c r="AG18" s="104" t="s">
        <v>827</v>
      </c>
      <c r="AH18" s="104"/>
      <c r="AI18" s="104"/>
      <c r="AJ18" s="104"/>
      <c r="AK18" s="104" t="s">
        <v>961</v>
      </c>
      <c r="AL18" s="104"/>
      <c r="AM18" s="104">
        <v>2</v>
      </c>
      <c r="AN18" s="104">
        <v>4</v>
      </c>
      <c r="AO18" s="104">
        <f t="shared" si="5"/>
        <v>8</v>
      </c>
      <c r="AP18" s="104" t="str">
        <f t="shared" si="6"/>
        <v>MEDIO</v>
      </c>
      <c r="AQ18" s="104">
        <v>60</v>
      </c>
      <c r="AR18" s="104">
        <f t="shared" si="7"/>
        <v>480</v>
      </c>
      <c r="AS18" s="78" t="str">
        <f t="shared" si="8"/>
        <v>II</v>
      </c>
      <c r="AT18" s="104" t="str">
        <f t="shared" si="9"/>
        <v>ACEPTABLE CON CONTROL ESPECIFICO</v>
      </c>
      <c r="AU18" s="113" t="s">
        <v>574</v>
      </c>
    </row>
    <row r="19" spans="1:47" ht="300" customHeight="1" x14ac:dyDescent="0.25">
      <c r="A19" s="78">
        <v>4</v>
      </c>
      <c r="B19" s="168"/>
      <c r="C19" s="168"/>
      <c r="D19" s="167"/>
      <c r="E19" s="179"/>
      <c r="F19" s="104" t="s">
        <v>219</v>
      </c>
      <c r="G19" s="107" t="s">
        <v>263</v>
      </c>
      <c r="H19" s="104" t="s">
        <v>933</v>
      </c>
      <c r="I19" s="104" t="s">
        <v>251</v>
      </c>
      <c r="J19" s="104" t="s">
        <v>237</v>
      </c>
      <c r="K19" s="104" t="s">
        <v>237</v>
      </c>
      <c r="L19" s="104" t="s">
        <v>934</v>
      </c>
      <c r="M19" s="104">
        <v>2</v>
      </c>
      <c r="N19" s="104">
        <v>3</v>
      </c>
      <c r="O19" s="104">
        <f t="shared" si="0"/>
        <v>6</v>
      </c>
      <c r="P19" s="104" t="str">
        <f t="shared" si="1"/>
        <v>MEDIO</v>
      </c>
      <c r="Q19" s="104">
        <v>60</v>
      </c>
      <c r="R19" s="104">
        <f t="shared" si="2"/>
        <v>360</v>
      </c>
      <c r="S19" s="78" t="str">
        <f t="shared" si="3"/>
        <v>II</v>
      </c>
      <c r="T19" s="104" t="str">
        <f t="shared" si="4"/>
        <v>ACEPTABLE CON CONTROL ESPECIFICO</v>
      </c>
      <c r="U19" s="104">
        <v>351</v>
      </c>
      <c r="V19" s="104">
        <v>8</v>
      </c>
      <c r="W19" s="104"/>
      <c r="X19" s="104"/>
      <c r="Y19" s="104" t="s">
        <v>266</v>
      </c>
      <c r="Z19" s="104"/>
      <c r="AA19" s="104"/>
      <c r="AB19" s="104"/>
      <c r="AC19" s="104" t="s">
        <v>962</v>
      </c>
      <c r="AD19" s="104" t="s">
        <v>229</v>
      </c>
      <c r="AE19" s="104" t="s">
        <v>219</v>
      </c>
      <c r="AF19" s="104" t="s">
        <v>268</v>
      </c>
      <c r="AG19" s="104" t="s">
        <v>833</v>
      </c>
      <c r="AH19" s="104"/>
      <c r="AI19" s="104"/>
      <c r="AJ19" s="104"/>
      <c r="AK19" s="104" t="s">
        <v>963</v>
      </c>
      <c r="AL19" s="104"/>
      <c r="AM19" s="104">
        <v>2</v>
      </c>
      <c r="AN19" s="104">
        <v>4</v>
      </c>
      <c r="AO19" s="104">
        <f t="shared" si="5"/>
        <v>8</v>
      </c>
      <c r="AP19" s="104" t="str">
        <f t="shared" si="6"/>
        <v>MEDIO</v>
      </c>
      <c r="AQ19" s="104">
        <v>25</v>
      </c>
      <c r="AR19" s="104">
        <f t="shared" si="7"/>
        <v>200</v>
      </c>
      <c r="AS19" s="78" t="str">
        <f t="shared" si="8"/>
        <v>II</v>
      </c>
      <c r="AT19" s="104" t="str">
        <f t="shared" si="9"/>
        <v>ACEPTABLE CON CONTROL ESPECIFICO</v>
      </c>
      <c r="AU19" s="113" t="s">
        <v>964</v>
      </c>
    </row>
    <row r="20" spans="1:47" ht="210" customHeight="1" x14ac:dyDescent="0.25">
      <c r="A20" s="78">
        <v>5</v>
      </c>
      <c r="B20" s="168"/>
      <c r="C20" s="168"/>
      <c r="D20" s="167"/>
      <c r="E20" s="178"/>
      <c r="F20" s="104" t="s">
        <v>219</v>
      </c>
      <c r="G20" s="107" t="s">
        <v>263</v>
      </c>
      <c r="H20" s="104" t="s">
        <v>935</v>
      </c>
      <c r="I20" s="104" t="s">
        <v>251</v>
      </c>
      <c r="J20" s="104" t="s">
        <v>936</v>
      </c>
      <c r="K20" s="104" t="s">
        <v>237</v>
      </c>
      <c r="L20" s="104" t="s">
        <v>937</v>
      </c>
      <c r="M20" s="104">
        <v>2</v>
      </c>
      <c r="N20" s="104">
        <v>4</v>
      </c>
      <c r="O20" s="104">
        <f t="shared" si="0"/>
        <v>8</v>
      </c>
      <c r="P20" s="104" t="str">
        <f t="shared" si="1"/>
        <v>MEDIO</v>
      </c>
      <c r="Q20" s="104">
        <v>25</v>
      </c>
      <c r="R20" s="104">
        <f t="shared" si="2"/>
        <v>200</v>
      </c>
      <c r="S20" s="78" t="str">
        <f t="shared" si="3"/>
        <v>II</v>
      </c>
      <c r="T20" s="104" t="str">
        <f t="shared" si="4"/>
        <v>ACEPTABLE CON CONTROL ESPECIFICO</v>
      </c>
      <c r="U20" s="104">
        <v>351</v>
      </c>
      <c r="V20" s="104">
        <v>8</v>
      </c>
      <c r="W20" s="104"/>
      <c r="X20" s="104"/>
      <c r="Y20" s="104" t="s">
        <v>947</v>
      </c>
      <c r="Z20" s="104"/>
      <c r="AA20" s="104"/>
      <c r="AB20" s="104"/>
      <c r="AC20" s="104" t="s">
        <v>965</v>
      </c>
      <c r="AD20" s="104" t="s">
        <v>229</v>
      </c>
      <c r="AE20" s="104" t="s">
        <v>219</v>
      </c>
      <c r="AF20" s="104" t="s">
        <v>268</v>
      </c>
      <c r="AG20" s="104" t="s">
        <v>834</v>
      </c>
      <c r="AH20" s="104"/>
      <c r="AI20" s="104"/>
      <c r="AJ20" s="104"/>
      <c r="AK20" s="104" t="s">
        <v>966</v>
      </c>
      <c r="AL20" s="104"/>
      <c r="AM20" s="104">
        <v>2</v>
      </c>
      <c r="AN20" s="104">
        <v>4</v>
      </c>
      <c r="AO20" s="104">
        <f t="shared" si="5"/>
        <v>8</v>
      </c>
      <c r="AP20" s="104" t="str">
        <f t="shared" si="6"/>
        <v>MEDIO</v>
      </c>
      <c r="AQ20" s="104">
        <v>25</v>
      </c>
      <c r="AR20" s="104">
        <f t="shared" si="7"/>
        <v>200</v>
      </c>
      <c r="AS20" s="78" t="str">
        <f t="shared" si="8"/>
        <v>II</v>
      </c>
      <c r="AT20" s="104" t="str">
        <f t="shared" si="9"/>
        <v>ACEPTABLE CON CONTROL ESPECIFICO</v>
      </c>
      <c r="AU20" s="113" t="s">
        <v>964</v>
      </c>
    </row>
    <row r="21" spans="1:47" ht="75" x14ac:dyDescent="0.25">
      <c r="A21" s="78">
        <v>6</v>
      </c>
      <c r="B21" s="168"/>
      <c r="C21" s="168"/>
      <c r="D21" s="167"/>
      <c r="E21" s="178"/>
      <c r="F21" s="104" t="s">
        <v>219</v>
      </c>
      <c r="G21" s="107" t="s">
        <v>300</v>
      </c>
      <c r="H21" s="104" t="s">
        <v>633</v>
      </c>
      <c r="I21" s="104" t="s">
        <v>302</v>
      </c>
      <c r="J21" s="104" t="s">
        <v>341</v>
      </c>
      <c r="K21" s="104" t="s">
        <v>341</v>
      </c>
      <c r="L21" s="104" t="s">
        <v>938</v>
      </c>
      <c r="M21" s="104">
        <v>6</v>
      </c>
      <c r="N21" s="104">
        <v>3</v>
      </c>
      <c r="O21" s="104">
        <f t="shared" si="0"/>
        <v>18</v>
      </c>
      <c r="P21" s="104" t="str">
        <f t="shared" si="1"/>
        <v>ALTO</v>
      </c>
      <c r="Q21" s="104">
        <v>25</v>
      </c>
      <c r="R21" s="104">
        <f t="shared" si="2"/>
        <v>450</v>
      </c>
      <c r="S21" s="78" t="str">
        <f t="shared" si="3"/>
        <v>II</v>
      </c>
      <c r="T21" s="104" t="str">
        <f t="shared" si="4"/>
        <v>ACEPTABLE CON CONTROL ESPECIFICO</v>
      </c>
      <c r="U21" s="104">
        <v>351</v>
      </c>
      <c r="V21" s="104">
        <v>2</v>
      </c>
      <c r="W21" s="104"/>
      <c r="X21" s="104"/>
      <c r="Y21" s="104" t="s">
        <v>352</v>
      </c>
      <c r="Z21" s="104"/>
      <c r="AA21" s="104"/>
      <c r="AB21" s="104"/>
      <c r="AC21" s="104" t="s">
        <v>967</v>
      </c>
      <c r="AD21" s="104" t="s">
        <v>229</v>
      </c>
      <c r="AE21" s="104" t="s">
        <v>219</v>
      </c>
      <c r="AF21" s="104" t="s">
        <v>391</v>
      </c>
      <c r="AG21" s="104"/>
      <c r="AH21" s="104"/>
      <c r="AI21" s="104"/>
      <c r="AJ21" s="104"/>
      <c r="AK21" s="104" t="s">
        <v>692</v>
      </c>
      <c r="AL21" s="104"/>
      <c r="AM21" s="104">
        <v>2</v>
      </c>
      <c r="AN21" s="104">
        <v>2</v>
      </c>
      <c r="AO21" s="104">
        <f t="shared" si="5"/>
        <v>4</v>
      </c>
      <c r="AP21" s="104" t="str">
        <f t="shared" si="6"/>
        <v>BAJO</v>
      </c>
      <c r="AQ21" s="104">
        <v>25</v>
      </c>
      <c r="AR21" s="104">
        <f t="shared" si="7"/>
        <v>100</v>
      </c>
      <c r="AS21" s="78" t="str">
        <f t="shared" si="8"/>
        <v>III</v>
      </c>
      <c r="AT21" s="104" t="str">
        <f t="shared" si="9"/>
        <v>ACEPTABLE</v>
      </c>
      <c r="AU21" s="113" t="s">
        <v>958</v>
      </c>
    </row>
    <row r="22" spans="1:47" ht="150" customHeight="1" x14ac:dyDescent="0.25">
      <c r="A22" s="78">
        <v>7</v>
      </c>
      <c r="B22" s="168"/>
      <c r="C22" s="168"/>
      <c r="D22" s="167"/>
      <c r="E22" s="178"/>
      <c r="F22" s="104" t="s">
        <v>219</v>
      </c>
      <c r="G22" s="107" t="s">
        <v>300</v>
      </c>
      <c r="H22" s="104" t="s">
        <v>598</v>
      </c>
      <c r="I22" s="104" t="s">
        <v>302</v>
      </c>
      <c r="J22" s="104" t="s">
        <v>237</v>
      </c>
      <c r="K22" s="104" t="s">
        <v>237</v>
      </c>
      <c r="L22" s="104" t="s">
        <v>237</v>
      </c>
      <c r="M22" s="104">
        <v>6</v>
      </c>
      <c r="N22" s="104">
        <v>2</v>
      </c>
      <c r="O22" s="104">
        <f t="shared" si="0"/>
        <v>12</v>
      </c>
      <c r="P22" s="104" t="str">
        <f t="shared" si="1"/>
        <v>ALTO</v>
      </c>
      <c r="Q22" s="104">
        <v>25</v>
      </c>
      <c r="R22" s="104">
        <f t="shared" si="2"/>
        <v>300</v>
      </c>
      <c r="S22" s="78" t="str">
        <f t="shared" si="3"/>
        <v>II</v>
      </c>
      <c r="T22" s="104" t="str">
        <f t="shared" si="4"/>
        <v>ACEPTABLE CON CONTROL ESPECIFICO</v>
      </c>
      <c r="U22" s="104">
        <v>351</v>
      </c>
      <c r="V22" s="104">
        <v>8</v>
      </c>
      <c r="W22" s="104"/>
      <c r="X22" s="104"/>
      <c r="Y22" s="104" t="s">
        <v>948</v>
      </c>
      <c r="Z22" s="104"/>
      <c r="AA22" s="104"/>
      <c r="AB22" s="104"/>
      <c r="AC22" s="104" t="s">
        <v>968</v>
      </c>
      <c r="AD22" s="104"/>
      <c r="AE22" s="104" t="s">
        <v>219</v>
      </c>
      <c r="AF22" s="104" t="s">
        <v>307</v>
      </c>
      <c r="AG22" s="104" t="s">
        <v>969</v>
      </c>
      <c r="AH22" s="104"/>
      <c r="AI22" s="104"/>
      <c r="AJ22" s="104"/>
      <c r="AK22" s="104" t="s">
        <v>692</v>
      </c>
      <c r="AL22" s="104"/>
      <c r="AM22" s="104">
        <v>2</v>
      </c>
      <c r="AN22" s="104">
        <v>2</v>
      </c>
      <c r="AO22" s="104">
        <f t="shared" si="5"/>
        <v>4</v>
      </c>
      <c r="AP22" s="104" t="str">
        <f t="shared" si="6"/>
        <v>BAJO</v>
      </c>
      <c r="AQ22" s="104">
        <v>25</v>
      </c>
      <c r="AR22" s="104">
        <f t="shared" si="7"/>
        <v>100</v>
      </c>
      <c r="AS22" s="78" t="str">
        <f t="shared" si="8"/>
        <v>III</v>
      </c>
      <c r="AT22" s="104" t="str">
        <f t="shared" si="9"/>
        <v>ACEPTABLE</v>
      </c>
      <c r="AU22" s="113" t="s">
        <v>574</v>
      </c>
    </row>
    <row r="23" spans="1:47" ht="195" x14ac:dyDescent="0.25">
      <c r="A23" s="78">
        <v>8</v>
      </c>
      <c r="B23" s="168"/>
      <c r="C23" s="168"/>
      <c r="D23" s="167"/>
      <c r="E23" s="178"/>
      <c r="F23" s="104" t="s">
        <v>219</v>
      </c>
      <c r="G23" s="107" t="s">
        <v>300</v>
      </c>
      <c r="H23" s="104" t="s">
        <v>800</v>
      </c>
      <c r="I23" s="104" t="s">
        <v>302</v>
      </c>
      <c r="J23" s="104" t="s">
        <v>237</v>
      </c>
      <c r="K23" s="104" t="s">
        <v>237</v>
      </c>
      <c r="L23" s="104" t="s">
        <v>237</v>
      </c>
      <c r="M23" s="104">
        <v>6</v>
      </c>
      <c r="N23" s="104">
        <v>2</v>
      </c>
      <c r="O23" s="104">
        <f t="shared" si="0"/>
        <v>12</v>
      </c>
      <c r="P23" s="104" t="str">
        <f t="shared" si="1"/>
        <v>ALTO</v>
      </c>
      <c r="Q23" s="104">
        <v>25</v>
      </c>
      <c r="R23" s="104">
        <f t="shared" si="2"/>
        <v>300</v>
      </c>
      <c r="S23" s="78" t="str">
        <f t="shared" si="3"/>
        <v>II</v>
      </c>
      <c r="T23" s="104" t="str">
        <f t="shared" si="4"/>
        <v>ACEPTABLE CON CONTROL ESPECIFICO</v>
      </c>
      <c r="U23" s="104">
        <v>351</v>
      </c>
      <c r="V23" s="104">
        <v>8</v>
      </c>
      <c r="W23" s="104"/>
      <c r="X23" s="104" t="s">
        <v>949</v>
      </c>
      <c r="Y23" s="121" t="s">
        <v>950</v>
      </c>
      <c r="Z23" s="104"/>
      <c r="AA23" s="104"/>
      <c r="AB23" s="104"/>
      <c r="AC23" s="104" t="s">
        <v>968</v>
      </c>
      <c r="AD23" s="104" t="s">
        <v>229</v>
      </c>
      <c r="AE23" s="104" t="s">
        <v>219</v>
      </c>
      <c r="AF23" s="104" t="s">
        <v>970</v>
      </c>
      <c r="AG23" s="104" t="s">
        <v>969</v>
      </c>
      <c r="AH23" s="104"/>
      <c r="AI23" s="104"/>
      <c r="AJ23" s="104"/>
      <c r="AK23" s="104" t="s">
        <v>692</v>
      </c>
      <c r="AL23" s="104"/>
      <c r="AM23" s="104">
        <v>2</v>
      </c>
      <c r="AN23" s="104">
        <v>2</v>
      </c>
      <c r="AO23" s="104">
        <f t="shared" si="5"/>
        <v>4</v>
      </c>
      <c r="AP23" s="104" t="str">
        <f t="shared" si="6"/>
        <v>BAJO</v>
      </c>
      <c r="AQ23" s="104">
        <v>25</v>
      </c>
      <c r="AR23" s="104">
        <f t="shared" si="7"/>
        <v>100</v>
      </c>
      <c r="AS23" s="78" t="str">
        <f t="shared" si="8"/>
        <v>III</v>
      </c>
      <c r="AT23" s="104" t="str">
        <f t="shared" si="9"/>
        <v>ACEPTABLE</v>
      </c>
      <c r="AU23" s="113" t="s">
        <v>574</v>
      </c>
    </row>
    <row r="24" spans="1:47" ht="105" x14ac:dyDescent="0.25">
      <c r="A24" s="78">
        <v>9</v>
      </c>
      <c r="B24" s="168"/>
      <c r="C24" s="168"/>
      <c r="D24" s="167"/>
      <c r="E24" s="178"/>
      <c r="F24" s="105" t="s">
        <v>219</v>
      </c>
      <c r="G24" s="107" t="s">
        <v>300</v>
      </c>
      <c r="H24" s="104" t="s">
        <v>339</v>
      </c>
      <c r="I24" s="104" t="s">
        <v>302</v>
      </c>
      <c r="J24" s="104" t="s">
        <v>237</v>
      </c>
      <c r="K24" s="104" t="s">
        <v>341</v>
      </c>
      <c r="L24" s="104" t="s">
        <v>342</v>
      </c>
      <c r="M24" s="104">
        <v>6</v>
      </c>
      <c r="N24" s="104">
        <v>1</v>
      </c>
      <c r="O24" s="104">
        <f t="shared" si="0"/>
        <v>6</v>
      </c>
      <c r="P24" s="104" t="str">
        <f t="shared" si="1"/>
        <v>MEDIO</v>
      </c>
      <c r="Q24" s="104">
        <v>60</v>
      </c>
      <c r="R24" s="104">
        <f t="shared" si="2"/>
        <v>360</v>
      </c>
      <c r="S24" s="78" t="str">
        <f t="shared" si="3"/>
        <v>II</v>
      </c>
      <c r="T24" s="104" t="str">
        <f t="shared" si="4"/>
        <v>ACEPTABLE CON CONTROL ESPECIFICO</v>
      </c>
      <c r="U24" s="104">
        <v>351</v>
      </c>
      <c r="V24" s="104">
        <v>1</v>
      </c>
      <c r="W24" s="104"/>
      <c r="X24" s="104"/>
      <c r="Y24" s="104" t="s">
        <v>343</v>
      </c>
      <c r="Z24" s="104"/>
      <c r="AA24" s="104"/>
      <c r="AB24" s="104"/>
      <c r="AC24" s="104" t="s">
        <v>971</v>
      </c>
      <c r="AD24" s="104" t="s">
        <v>229</v>
      </c>
      <c r="AE24" s="104" t="s">
        <v>219</v>
      </c>
      <c r="AF24" s="104" t="s">
        <v>230</v>
      </c>
      <c r="AG24" s="104" t="s">
        <v>912</v>
      </c>
      <c r="AH24" s="104"/>
      <c r="AI24" s="104"/>
      <c r="AJ24" s="104"/>
      <c r="AK24" s="104" t="s">
        <v>692</v>
      </c>
      <c r="AL24" s="104"/>
      <c r="AM24" s="104">
        <v>2</v>
      </c>
      <c r="AN24" s="104">
        <v>2</v>
      </c>
      <c r="AO24" s="104">
        <f t="shared" si="5"/>
        <v>4</v>
      </c>
      <c r="AP24" s="104" t="str">
        <f t="shared" si="6"/>
        <v>BAJO</v>
      </c>
      <c r="AQ24" s="104">
        <v>25</v>
      </c>
      <c r="AR24" s="104">
        <f t="shared" si="7"/>
        <v>100</v>
      </c>
      <c r="AS24" s="78" t="str">
        <f t="shared" si="8"/>
        <v>III</v>
      </c>
      <c r="AT24" s="104" t="str">
        <f t="shared" si="9"/>
        <v>ACEPTABLE</v>
      </c>
      <c r="AU24" s="113" t="s">
        <v>574</v>
      </c>
    </row>
    <row r="25" spans="1:47" ht="60" x14ac:dyDescent="0.25">
      <c r="A25" s="78">
        <v>10</v>
      </c>
      <c r="B25" s="168"/>
      <c r="C25" s="168"/>
      <c r="D25" s="167"/>
      <c r="E25" s="92"/>
      <c r="F25" s="104" t="s">
        <v>219</v>
      </c>
      <c r="G25" s="107" t="s">
        <v>300</v>
      </c>
      <c r="H25" s="104" t="s">
        <v>939</v>
      </c>
      <c r="I25" s="104" t="s">
        <v>302</v>
      </c>
      <c r="J25" s="104" t="s">
        <v>237</v>
      </c>
      <c r="K25" s="104" t="s">
        <v>237</v>
      </c>
      <c r="L25" s="104" t="s">
        <v>237</v>
      </c>
      <c r="M25" s="104">
        <v>6</v>
      </c>
      <c r="N25" s="104">
        <v>2</v>
      </c>
      <c r="O25" s="104">
        <f t="shared" si="0"/>
        <v>12</v>
      </c>
      <c r="P25" s="104" t="str">
        <f t="shared" si="1"/>
        <v>ALTO</v>
      </c>
      <c r="Q25" s="104">
        <v>10</v>
      </c>
      <c r="R25" s="104">
        <f t="shared" si="2"/>
        <v>120</v>
      </c>
      <c r="S25" s="78" t="str">
        <f t="shared" si="3"/>
        <v>III</v>
      </c>
      <c r="T25" s="104" t="str">
        <f t="shared" si="4"/>
        <v>ACEPTABLE</v>
      </c>
      <c r="U25" s="104">
        <v>351</v>
      </c>
      <c r="V25" s="104">
        <v>1</v>
      </c>
      <c r="W25" s="104"/>
      <c r="X25" s="104"/>
      <c r="Y25" s="104" t="s">
        <v>334</v>
      </c>
      <c r="Z25" s="104"/>
      <c r="AA25" s="104"/>
      <c r="AB25" s="104"/>
      <c r="AC25" s="104" t="s">
        <v>972</v>
      </c>
      <c r="AD25" s="104"/>
      <c r="AE25" s="104" t="s">
        <v>219</v>
      </c>
      <c r="AF25" s="104" t="s">
        <v>336</v>
      </c>
      <c r="AG25" s="104" t="s">
        <v>973</v>
      </c>
      <c r="AH25" s="104"/>
      <c r="AI25" s="104"/>
      <c r="AJ25" s="104"/>
      <c r="AK25" s="104" t="s">
        <v>692</v>
      </c>
      <c r="AL25" s="104"/>
      <c r="AM25" s="104">
        <v>2</v>
      </c>
      <c r="AN25" s="104">
        <v>2</v>
      </c>
      <c r="AO25" s="104">
        <f t="shared" si="5"/>
        <v>4</v>
      </c>
      <c r="AP25" s="104" t="str">
        <f t="shared" si="6"/>
        <v>BAJO</v>
      </c>
      <c r="AQ25" s="104">
        <v>25</v>
      </c>
      <c r="AR25" s="104">
        <f t="shared" si="7"/>
        <v>100</v>
      </c>
      <c r="AS25" s="78" t="str">
        <f t="shared" si="8"/>
        <v>III</v>
      </c>
      <c r="AT25" s="104" t="str">
        <f t="shared" si="9"/>
        <v>ACEPTABLE</v>
      </c>
      <c r="AU25" s="113" t="s">
        <v>574</v>
      </c>
    </row>
    <row r="26" spans="1:47" ht="75" x14ac:dyDescent="0.25">
      <c r="A26" s="78">
        <v>11</v>
      </c>
      <c r="B26" s="168"/>
      <c r="C26" s="168"/>
      <c r="D26" s="167"/>
      <c r="E26" s="174"/>
      <c r="F26" s="104" t="s">
        <v>219</v>
      </c>
      <c r="G26" s="107" t="s">
        <v>435</v>
      </c>
      <c r="H26" s="104" t="s">
        <v>539</v>
      </c>
      <c r="I26" s="104" t="s">
        <v>302</v>
      </c>
      <c r="J26" s="104" t="s">
        <v>237</v>
      </c>
      <c r="K26" s="104" t="s">
        <v>635</v>
      </c>
      <c r="L26" s="104" t="s">
        <v>816</v>
      </c>
      <c r="M26" s="104">
        <v>6</v>
      </c>
      <c r="N26" s="104">
        <v>1</v>
      </c>
      <c r="O26" s="104">
        <f t="shared" si="0"/>
        <v>6</v>
      </c>
      <c r="P26" s="104" t="str">
        <f t="shared" si="1"/>
        <v>MEDIO</v>
      </c>
      <c r="Q26" s="104">
        <v>60</v>
      </c>
      <c r="R26" s="104">
        <f t="shared" si="2"/>
        <v>360</v>
      </c>
      <c r="S26" s="78" t="str">
        <f t="shared" si="3"/>
        <v>II</v>
      </c>
      <c r="T26" s="104" t="str">
        <f t="shared" si="4"/>
        <v>ACEPTABLE CON CONTROL ESPECIFICO</v>
      </c>
      <c r="U26" s="104">
        <v>351</v>
      </c>
      <c r="V26" s="104">
        <v>8</v>
      </c>
      <c r="W26" s="104"/>
      <c r="X26" s="104"/>
      <c r="Y26" s="104" t="s">
        <v>352</v>
      </c>
      <c r="Z26" s="104"/>
      <c r="AA26" s="104"/>
      <c r="AB26" s="104"/>
      <c r="AC26" s="104" t="s">
        <v>974</v>
      </c>
      <c r="AD26" s="104" t="s">
        <v>229</v>
      </c>
      <c r="AE26" s="104" t="s">
        <v>219</v>
      </c>
      <c r="AF26" s="104" t="s">
        <v>439</v>
      </c>
      <c r="AG26" s="104" t="s">
        <v>635</v>
      </c>
      <c r="AH26" s="104"/>
      <c r="AI26" s="104"/>
      <c r="AJ26" s="104"/>
      <c r="AK26" s="104" t="s">
        <v>694</v>
      </c>
      <c r="AL26" s="104"/>
      <c r="AM26" s="104">
        <v>6</v>
      </c>
      <c r="AN26" s="104">
        <v>2</v>
      </c>
      <c r="AO26" s="104">
        <f t="shared" si="5"/>
        <v>12</v>
      </c>
      <c r="AP26" s="104" t="str">
        <f t="shared" si="6"/>
        <v>ALTO</v>
      </c>
      <c r="AQ26" s="104">
        <v>25</v>
      </c>
      <c r="AR26" s="104">
        <f t="shared" si="7"/>
        <v>300</v>
      </c>
      <c r="AS26" s="78" t="str">
        <f t="shared" si="8"/>
        <v>II</v>
      </c>
      <c r="AT26" s="104" t="str">
        <f t="shared" si="9"/>
        <v>ACEPTABLE CON CONTROL ESPECIFICO</v>
      </c>
      <c r="AU26" s="113" t="s">
        <v>975</v>
      </c>
    </row>
    <row r="27" spans="1:47" ht="75" x14ac:dyDescent="0.25">
      <c r="A27" s="78">
        <v>12</v>
      </c>
      <c r="B27" s="168"/>
      <c r="C27" s="168"/>
      <c r="D27" s="167"/>
      <c r="E27" s="174"/>
      <c r="F27" s="104" t="s">
        <v>219</v>
      </c>
      <c r="G27" s="107" t="s">
        <v>435</v>
      </c>
      <c r="H27" s="104" t="s">
        <v>443</v>
      </c>
      <c r="I27" s="104" t="s">
        <v>302</v>
      </c>
      <c r="J27" s="104" t="s">
        <v>237</v>
      </c>
      <c r="K27" s="104" t="s">
        <v>635</v>
      </c>
      <c r="L27" s="104" t="s">
        <v>816</v>
      </c>
      <c r="M27" s="104">
        <v>6</v>
      </c>
      <c r="N27" s="104">
        <v>1</v>
      </c>
      <c r="O27" s="104">
        <f t="shared" si="0"/>
        <v>6</v>
      </c>
      <c r="P27" s="104" t="str">
        <f t="shared" si="1"/>
        <v>MEDIO</v>
      </c>
      <c r="Q27" s="104">
        <v>60</v>
      </c>
      <c r="R27" s="104">
        <f t="shared" si="2"/>
        <v>360</v>
      </c>
      <c r="S27" s="78" t="str">
        <f t="shared" si="3"/>
        <v>II</v>
      </c>
      <c r="T27" s="104" t="str">
        <f t="shared" si="4"/>
        <v>ACEPTABLE CON CONTROL ESPECIFICO</v>
      </c>
      <c r="U27" s="104">
        <v>351</v>
      </c>
      <c r="V27" s="104">
        <v>8</v>
      </c>
      <c r="W27" s="104"/>
      <c r="X27" s="104"/>
      <c r="Y27" s="104" t="s">
        <v>352</v>
      </c>
      <c r="Z27" s="104"/>
      <c r="AA27" s="104"/>
      <c r="AB27" s="104"/>
      <c r="AC27" s="104" t="s">
        <v>974</v>
      </c>
      <c r="AD27" s="104" t="s">
        <v>229</v>
      </c>
      <c r="AE27" s="104" t="s">
        <v>219</v>
      </c>
      <c r="AF27" s="104" t="s">
        <v>446</v>
      </c>
      <c r="AG27" s="104" t="s">
        <v>635</v>
      </c>
      <c r="AH27" s="104"/>
      <c r="AI27" s="104"/>
      <c r="AJ27" s="104"/>
      <c r="AK27" s="104" t="s">
        <v>694</v>
      </c>
      <c r="AL27" s="104"/>
      <c r="AM27" s="104">
        <v>2</v>
      </c>
      <c r="AN27" s="104">
        <v>2</v>
      </c>
      <c r="AO27" s="104">
        <f t="shared" si="5"/>
        <v>4</v>
      </c>
      <c r="AP27" s="104" t="str">
        <f t="shared" si="6"/>
        <v>BAJO</v>
      </c>
      <c r="AQ27" s="104">
        <v>25</v>
      </c>
      <c r="AR27" s="104">
        <f t="shared" si="7"/>
        <v>100</v>
      </c>
      <c r="AS27" s="78" t="str">
        <f t="shared" si="8"/>
        <v>III</v>
      </c>
      <c r="AT27" s="104" t="str">
        <f t="shared" si="9"/>
        <v>ACEPTABLE</v>
      </c>
      <c r="AU27" s="113" t="s">
        <v>574</v>
      </c>
    </row>
    <row r="28" spans="1:47" ht="75" x14ac:dyDescent="0.25">
      <c r="A28" s="78">
        <v>13</v>
      </c>
      <c r="B28" s="168"/>
      <c r="C28" s="168"/>
      <c r="D28" s="167"/>
      <c r="E28" s="174"/>
      <c r="F28" s="104" t="s">
        <v>219</v>
      </c>
      <c r="G28" s="107" t="s">
        <v>435</v>
      </c>
      <c r="H28" s="104" t="s">
        <v>450</v>
      </c>
      <c r="I28" s="104" t="s">
        <v>302</v>
      </c>
      <c r="J28" s="104" t="s">
        <v>237</v>
      </c>
      <c r="K28" s="104" t="s">
        <v>635</v>
      </c>
      <c r="L28" s="104" t="s">
        <v>816</v>
      </c>
      <c r="M28" s="104">
        <v>6</v>
      </c>
      <c r="N28" s="104">
        <v>1</v>
      </c>
      <c r="O28" s="104">
        <f t="shared" si="0"/>
        <v>6</v>
      </c>
      <c r="P28" s="104" t="str">
        <f t="shared" si="1"/>
        <v>MEDIO</v>
      </c>
      <c r="Q28" s="104">
        <v>60</v>
      </c>
      <c r="R28" s="104">
        <f t="shared" si="2"/>
        <v>360</v>
      </c>
      <c r="S28" s="78" t="str">
        <f t="shared" si="3"/>
        <v>II</v>
      </c>
      <c r="T28" s="104" t="str">
        <f t="shared" si="4"/>
        <v>ACEPTABLE CON CONTROL ESPECIFICO</v>
      </c>
      <c r="U28" s="104">
        <v>351</v>
      </c>
      <c r="V28" s="104">
        <v>8</v>
      </c>
      <c r="W28" s="104"/>
      <c r="X28" s="104"/>
      <c r="Y28" s="104" t="s">
        <v>352</v>
      </c>
      <c r="Z28" s="104"/>
      <c r="AA28" s="104"/>
      <c r="AB28" s="104"/>
      <c r="AC28" s="104" t="s">
        <v>974</v>
      </c>
      <c r="AD28" s="104" t="s">
        <v>229</v>
      </c>
      <c r="AE28" s="104" t="s">
        <v>219</v>
      </c>
      <c r="AF28" s="104" t="s">
        <v>453</v>
      </c>
      <c r="AG28" s="104" t="s">
        <v>635</v>
      </c>
      <c r="AH28" s="104"/>
      <c r="AI28" s="104"/>
      <c r="AJ28" s="104"/>
      <c r="AK28" s="104" t="s">
        <v>694</v>
      </c>
      <c r="AL28" s="104"/>
      <c r="AM28" s="104">
        <v>2</v>
      </c>
      <c r="AN28" s="104">
        <v>2</v>
      </c>
      <c r="AO28" s="104">
        <f t="shared" si="5"/>
        <v>4</v>
      </c>
      <c r="AP28" s="104" t="str">
        <f t="shared" si="6"/>
        <v>BAJO</v>
      </c>
      <c r="AQ28" s="104">
        <v>25</v>
      </c>
      <c r="AR28" s="104">
        <f t="shared" si="7"/>
        <v>100</v>
      </c>
      <c r="AS28" s="78" t="str">
        <f t="shared" si="8"/>
        <v>III</v>
      </c>
      <c r="AT28" s="104" t="str">
        <f t="shared" si="9"/>
        <v>ACEPTABLE</v>
      </c>
      <c r="AU28" s="113" t="s">
        <v>574</v>
      </c>
    </row>
    <row r="29" spans="1:47" ht="75" x14ac:dyDescent="0.25">
      <c r="A29" s="78">
        <v>14</v>
      </c>
      <c r="B29" s="168"/>
      <c r="C29" s="168"/>
      <c r="D29" s="167"/>
      <c r="E29" s="174"/>
      <c r="F29" s="104" t="s">
        <v>219</v>
      </c>
      <c r="G29" s="107" t="s">
        <v>435</v>
      </c>
      <c r="H29" s="104" t="s">
        <v>543</v>
      </c>
      <c r="I29" s="104" t="s">
        <v>302</v>
      </c>
      <c r="J29" s="104" t="s">
        <v>237</v>
      </c>
      <c r="K29" s="104" t="s">
        <v>635</v>
      </c>
      <c r="L29" s="104" t="s">
        <v>816</v>
      </c>
      <c r="M29" s="104">
        <v>6</v>
      </c>
      <c r="N29" s="104">
        <v>1</v>
      </c>
      <c r="O29" s="104">
        <f t="shared" si="0"/>
        <v>6</v>
      </c>
      <c r="P29" s="104" t="str">
        <f t="shared" si="1"/>
        <v>MEDIO</v>
      </c>
      <c r="Q29" s="104">
        <v>60</v>
      </c>
      <c r="R29" s="104">
        <f t="shared" si="2"/>
        <v>360</v>
      </c>
      <c r="S29" s="78" t="str">
        <f t="shared" si="3"/>
        <v>II</v>
      </c>
      <c r="T29" s="104" t="str">
        <f t="shared" si="4"/>
        <v>ACEPTABLE CON CONTROL ESPECIFICO</v>
      </c>
      <c r="U29" s="104">
        <v>351</v>
      </c>
      <c r="V29" s="104">
        <v>8</v>
      </c>
      <c r="W29" s="104"/>
      <c r="X29" s="104"/>
      <c r="Y29" s="104" t="s">
        <v>352</v>
      </c>
      <c r="Z29" s="104"/>
      <c r="AA29" s="104"/>
      <c r="AB29" s="104"/>
      <c r="AC29" s="104" t="s">
        <v>974</v>
      </c>
      <c r="AD29" s="104" t="s">
        <v>229</v>
      </c>
      <c r="AE29" s="104" t="s">
        <v>219</v>
      </c>
      <c r="AF29" s="104" t="s">
        <v>576</v>
      </c>
      <c r="AG29" s="104" t="s">
        <v>635</v>
      </c>
      <c r="AH29" s="104"/>
      <c r="AI29" s="104"/>
      <c r="AJ29" s="104"/>
      <c r="AK29" s="104" t="s">
        <v>694</v>
      </c>
      <c r="AL29" s="104"/>
      <c r="AM29" s="104">
        <v>2</v>
      </c>
      <c r="AN29" s="104">
        <v>2</v>
      </c>
      <c r="AO29" s="104">
        <f t="shared" si="5"/>
        <v>4</v>
      </c>
      <c r="AP29" s="104" t="str">
        <f t="shared" si="6"/>
        <v>BAJO</v>
      </c>
      <c r="AQ29" s="104">
        <v>25</v>
      </c>
      <c r="AR29" s="104">
        <f t="shared" si="7"/>
        <v>100</v>
      </c>
      <c r="AS29" s="78" t="str">
        <f t="shared" si="8"/>
        <v>III</v>
      </c>
      <c r="AT29" s="104" t="str">
        <f t="shared" si="9"/>
        <v>ACEPTABLE</v>
      </c>
      <c r="AU29" s="113" t="s">
        <v>574</v>
      </c>
    </row>
    <row r="30" spans="1:47" ht="105" x14ac:dyDescent="0.25">
      <c r="A30" s="78">
        <v>15</v>
      </c>
      <c r="B30" s="168"/>
      <c r="C30" s="168"/>
      <c r="D30" s="167"/>
      <c r="E30" s="174"/>
      <c r="F30" s="105" t="s">
        <v>219</v>
      </c>
      <c r="G30" s="107" t="s">
        <v>300</v>
      </c>
      <c r="H30" s="104" t="s">
        <v>339</v>
      </c>
      <c r="I30" s="104" t="s">
        <v>302</v>
      </c>
      <c r="J30" s="104" t="s">
        <v>340</v>
      </c>
      <c r="K30" s="104" t="s">
        <v>341</v>
      </c>
      <c r="L30" s="104" t="s">
        <v>342</v>
      </c>
      <c r="M30" s="104">
        <v>2</v>
      </c>
      <c r="N30" s="104">
        <v>1</v>
      </c>
      <c r="O30" s="104">
        <f t="shared" si="0"/>
        <v>2</v>
      </c>
      <c r="P30" s="104" t="str">
        <f t="shared" si="1"/>
        <v>BAJO</v>
      </c>
      <c r="Q30" s="104">
        <v>60</v>
      </c>
      <c r="R30" s="104">
        <f t="shared" si="2"/>
        <v>120</v>
      </c>
      <c r="S30" s="78" t="str">
        <f t="shared" si="3"/>
        <v>III</v>
      </c>
      <c r="T30" s="104" t="str">
        <f t="shared" si="4"/>
        <v>ACEPTABLE</v>
      </c>
      <c r="U30" s="104">
        <v>351</v>
      </c>
      <c r="V30" s="104">
        <v>8</v>
      </c>
      <c r="W30" s="104"/>
      <c r="X30" s="104"/>
      <c r="Y30" s="104" t="s">
        <v>343</v>
      </c>
      <c r="Z30" s="104"/>
      <c r="AA30" s="104"/>
      <c r="AB30" s="104"/>
      <c r="AC30" s="104" t="s">
        <v>911</v>
      </c>
      <c r="AD30" s="104" t="s">
        <v>229</v>
      </c>
      <c r="AE30" s="104" t="s">
        <v>219</v>
      </c>
      <c r="AF30" s="104" t="s">
        <v>230</v>
      </c>
      <c r="AG30" s="104" t="s">
        <v>976</v>
      </c>
      <c r="AH30" s="104"/>
      <c r="AI30" s="104"/>
      <c r="AJ30" s="104"/>
      <c r="AK30" s="104" t="s">
        <v>692</v>
      </c>
      <c r="AL30" s="104"/>
      <c r="AM30" s="104">
        <v>2</v>
      </c>
      <c r="AN30" s="104">
        <v>2</v>
      </c>
      <c r="AO30" s="104">
        <f t="shared" si="5"/>
        <v>4</v>
      </c>
      <c r="AP30" s="104" t="str">
        <f t="shared" si="6"/>
        <v>BAJO</v>
      </c>
      <c r="AQ30" s="104">
        <v>25</v>
      </c>
      <c r="AR30" s="104">
        <f t="shared" si="7"/>
        <v>100</v>
      </c>
      <c r="AS30" s="78" t="str">
        <f t="shared" si="8"/>
        <v>III</v>
      </c>
      <c r="AT30" s="104" t="str">
        <f t="shared" si="9"/>
        <v>ACEPTABLE</v>
      </c>
      <c r="AU30" s="113" t="s">
        <v>574</v>
      </c>
    </row>
    <row r="31" spans="1:47" ht="150" x14ac:dyDescent="0.25">
      <c r="A31" s="78">
        <v>16</v>
      </c>
      <c r="B31" s="168"/>
      <c r="C31" s="168"/>
      <c r="D31" s="167"/>
      <c r="E31" s="174"/>
      <c r="F31" s="104" t="s">
        <v>219</v>
      </c>
      <c r="G31" s="107" t="s">
        <v>300</v>
      </c>
      <c r="H31" s="104" t="s">
        <v>940</v>
      </c>
      <c r="I31" s="104" t="s">
        <v>302</v>
      </c>
      <c r="J31" s="104" t="s">
        <v>349</v>
      </c>
      <c r="K31" s="104" t="s">
        <v>350</v>
      </c>
      <c r="L31" s="104" t="s">
        <v>941</v>
      </c>
      <c r="M31" s="104">
        <v>2</v>
      </c>
      <c r="N31" s="104">
        <v>2</v>
      </c>
      <c r="O31" s="104">
        <f t="shared" si="0"/>
        <v>4</v>
      </c>
      <c r="P31" s="104" t="str">
        <f t="shared" si="1"/>
        <v>BAJO</v>
      </c>
      <c r="Q31" s="104">
        <v>60</v>
      </c>
      <c r="R31" s="104">
        <f t="shared" si="2"/>
        <v>240</v>
      </c>
      <c r="S31" s="78" t="str">
        <f t="shared" si="3"/>
        <v>II</v>
      </c>
      <c r="T31" s="104" t="str">
        <f t="shared" si="4"/>
        <v>ACEPTABLE CON CONTROL ESPECIFICO</v>
      </c>
      <c r="U31" s="104">
        <v>351</v>
      </c>
      <c r="V31" s="104">
        <v>2</v>
      </c>
      <c r="W31" s="36"/>
      <c r="X31" s="104"/>
      <c r="Y31" s="104" t="s">
        <v>352</v>
      </c>
      <c r="Z31" s="104"/>
      <c r="AA31" s="104"/>
      <c r="AB31" s="104"/>
      <c r="AC31" s="104" t="s">
        <v>977</v>
      </c>
      <c r="AD31" s="104" t="s">
        <v>229</v>
      </c>
      <c r="AE31" s="104" t="s">
        <v>219</v>
      </c>
      <c r="AF31" s="104" t="s">
        <v>354</v>
      </c>
      <c r="AG31" s="104" t="s">
        <v>355</v>
      </c>
      <c r="AH31" s="104"/>
      <c r="AI31" s="104"/>
      <c r="AJ31" s="104"/>
      <c r="AK31" s="104" t="s">
        <v>692</v>
      </c>
      <c r="AL31" s="104"/>
      <c r="AM31" s="104">
        <v>2</v>
      </c>
      <c r="AN31" s="104">
        <v>2</v>
      </c>
      <c r="AO31" s="104">
        <f t="shared" si="5"/>
        <v>4</v>
      </c>
      <c r="AP31" s="104" t="str">
        <f t="shared" si="6"/>
        <v>BAJO</v>
      </c>
      <c r="AQ31" s="104">
        <v>25</v>
      </c>
      <c r="AR31" s="104">
        <f t="shared" si="7"/>
        <v>100</v>
      </c>
      <c r="AS31" s="78" t="str">
        <f t="shared" si="8"/>
        <v>III</v>
      </c>
      <c r="AT31" s="104" t="str">
        <f t="shared" si="9"/>
        <v>ACEPTABLE</v>
      </c>
      <c r="AU31" s="113" t="s">
        <v>574</v>
      </c>
    </row>
    <row r="32" spans="1:47" ht="105" x14ac:dyDescent="0.25">
      <c r="A32" s="78">
        <v>17</v>
      </c>
      <c r="B32" s="168"/>
      <c r="C32" s="168"/>
      <c r="D32" s="167"/>
      <c r="E32" s="174"/>
      <c r="F32" s="104" t="s">
        <v>219</v>
      </c>
      <c r="G32" s="107" t="s">
        <v>300</v>
      </c>
      <c r="H32" s="104" t="s">
        <v>942</v>
      </c>
      <c r="I32" s="104" t="s">
        <v>302</v>
      </c>
      <c r="J32" s="104" t="s">
        <v>943</v>
      </c>
      <c r="K32" s="104" t="s">
        <v>811</v>
      </c>
      <c r="L32" s="104" t="s">
        <v>944</v>
      </c>
      <c r="M32" s="104">
        <v>2</v>
      </c>
      <c r="N32" s="104">
        <v>3</v>
      </c>
      <c r="O32" s="104">
        <f t="shared" si="0"/>
        <v>6</v>
      </c>
      <c r="P32" s="104" t="str">
        <f t="shared" si="1"/>
        <v>MEDIO</v>
      </c>
      <c r="Q32" s="104">
        <v>60</v>
      </c>
      <c r="R32" s="104">
        <f t="shared" si="2"/>
        <v>360</v>
      </c>
      <c r="S32" s="78" t="str">
        <f t="shared" si="3"/>
        <v>II</v>
      </c>
      <c r="T32" s="104" t="str">
        <f t="shared" si="4"/>
        <v>ACEPTABLE CON CONTROL ESPECIFICO</v>
      </c>
      <c r="U32" s="104">
        <v>351</v>
      </c>
      <c r="V32" s="104">
        <v>2</v>
      </c>
      <c r="W32" s="36"/>
      <c r="X32" s="104"/>
      <c r="Y32" s="104" t="s">
        <v>352</v>
      </c>
      <c r="Z32" s="104"/>
      <c r="AA32" s="104"/>
      <c r="AB32" s="104"/>
      <c r="AC32" s="104" t="s">
        <v>977</v>
      </c>
      <c r="AD32" s="104" t="s">
        <v>229</v>
      </c>
      <c r="AE32" s="104" t="s">
        <v>219</v>
      </c>
      <c r="AF32" s="104" t="s">
        <v>361</v>
      </c>
      <c r="AG32" s="104" t="s">
        <v>355</v>
      </c>
      <c r="AH32" s="104"/>
      <c r="AI32" s="104"/>
      <c r="AJ32" s="104"/>
      <c r="AK32" s="104" t="s">
        <v>692</v>
      </c>
      <c r="AL32" s="104"/>
      <c r="AM32" s="104">
        <v>2</v>
      </c>
      <c r="AN32" s="104">
        <v>2</v>
      </c>
      <c r="AO32" s="104">
        <f t="shared" si="5"/>
        <v>4</v>
      </c>
      <c r="AP32" s="104" t="str">
        <f t="shared" si="6"/>
        <v>BAJO</v>
      </c>
      <c r="AQ32" s="104">
        <v>25</v>
      </c>
      <c r="AR32" s="104">
        <f t="shared" si="7"/>
        <v>100</v>
      </c>
      <c r="AS32" s="78" t="str">
        <f t="shared" si="8"/>
        <v>III</v>
      </c>
      <c r="AT32" s="104" t="str">
        <f t="shared" si="9"/>
        <v>ACEPTABLE</v>
      </c>
      <c r="AU32" s="113" t="s">
        <v>574</v>
      </c>
    </row>
  </sheetData>
  <mergeCells count="66">
    <mergeCell ref="AT10:AU12"/>
    <mergeCell ref="A11:D11"/>
    <mergeCell ref="A12:D12"/>
    <mergeCell ref="F13:F15"/>
    <mergeCell ref="A2:D9"/>
    <mergeCell ref="E2:AP9"/>
    <mergeCell ref="AC10:AD10"/>
    <mergeCell ref="AK10:AL10"/>
    <mergeCell ref="A13:A15"/>
    <mergeCell ref="B13:B15"/>
    <mergeCell ref="C13:C15"/>
    <mergeCell ref="D13:D15"/>
    <mergeCell ref="E13:E15"/>
    <mergeCell ref="M13:S13"/>
    <mergeCell ref="U13:Y13"/>
    <mergeCell ref="Z13:AD13"/>
    <mergeCell ref="M14:M15"/>
    <mergeCell ref="N14:N15"/>
    <mergeCell ref="O14:O15"/>
    <mergeCell ref="P14:P15"/>
    <mergeCell ref="AD14:AD15"/>
    <mergeCell ref="Q14:Q15"/>
    <mergeCell ref="R14:R15"/>
    <mergeCell ref="S14:S15"/>
    <mergeCell ref="T14:T15"/>
    <mergeCell ref="U14:U15"/>
    <mergeCell ref="V14:V15"/>
    <mergeCell ref="W14:Y14"/>
    <mergeCell ref="Z14:Z15"/>
    <mergeCell ref="AA14:AA15"/>
    <mergeCell ref="AB14:AB15"/>
    <mergeCell ref="G14:G15"/>
    <mergeCell ref="H14:H15"/>
    <mergeCell ref="J14:J15"/>
    <mergeCell ref="K14:K15"/>
    <mergeCell ref="L14:L15"/>
    <mergeCell ref="I13:I15"/>
    <mergeCell ref="J13:L13"/>
    <mergeCell ref="AM13:AS13"/>
    <mergeCell ref="AU13:AU15"/>
    <mergeCell ref="AM14:AM15"/>
    <mergeCell ref="AT14:AT15"/>
    <mergeCell ref="AN14:AN15"/>
    <mergeCell ref="AO14:AO15"/>
    <mergeCell ref="AP14:AP15"/>
    <mergeCell ref="AQ14:AQ15"/>
    <mergeCell ref="AR14:AR15"/>
    <mergeCell ref="AS14:AS15"/>
    <mergeCell ref="AC14:AC15"/>
    <mergeCell ref="AI14:AI15"/>
    <mergeCell ref="AJ14:AJ15"/>
    <mergeCell ref="AK14:AK15"/>
    <mergeCell ref="AL14:AL15"/>
    <mergeCell ref="AH14:AH15"/>
    <mergeCell ref="AF13:AF15"/>
    <mergeCell ref="AG13:AG15"/>
    <mergeCell ref="AH13:AL13"/>
    <mergeCell ref="AE13:AE15"/>
    <mergeCell ref="B16:B32"/>
    <mergeCell ref="C16:C32"/>
    <mergeCell ref="D16:D27"/>
    <mergeCell ref="E16:E19"/>
    <mergeCell ref="E20:E24"/>
    <mergeCell ref="E26:E29"/>
    <mergeCell ref="D28:D32"/>
    <mergeCell ref="E30:E32"/>
  </mergeCells>
  <conditionalFormatting sqref="P16:P32">
    <cfRule type="containsText" dxfId="129" priority="10" stopIfTrue="1" operator="containsText" text="ALTO">
      <formula>NOT(ISERROR(SEARCH(("ALTO"),(P16))))</formula>
    </cfRule>
    <cfRule type="containsText" dxfId="128" priority="11" stopIfTrue="1" operator="containsText" text="MEDIO">
      <formula>NOT(ISERROR(SEARCH(("MEDIO"),(P16))))</formula>
    </cfRule>
    <cfRule type="containsText" dxfId="127" priority="12" stopIfTrue="1" operator="containsText" text="BAJO">
      <formula>NOT(ISERROR(SEARCH("BAJO",P16)))</formula>
    </cfRule>
    <cfRule type="containsText" dxfId="126" priority="16" stopIfTrue="1" operator="containsText" text="ALTO">
      <formula>NOT(ISERROR(SEARCH(("ALTO"),(P16))))</formula>
    </cfRule>
    <cfRule type="containsText" dxfId="125" priority="17" stopIfTrue="1" operator="containsText" text="MEDIO">
      <formula>NOT(ISERROR(SEARCH(("MEDIO"),(P16))))</formula>
    </cfRule>
    <cfRule type="containsText" dxfId="124" priority="18" stopIfTrue="1" operator="containsText" text="BAJO">
      <formula>NOT(ISERROR(SEARCH(("BAJO"),(P16))))</formula>
    </cfRule>
  </conditionalFormatting>
  <conditionalFormatting sqref="T16:T32">
    <cfRule type="containsText" dxfId="123" priority="7" stopIfTrue="1" operator="containsText" text="NO ACEPTABLE">
      <formula>NOT(ISERROR(SEARCH(("NO ACEPTABLE"),(T16))))</formula>
    </cfRule>
    <cfRule type="containsText" dxfId="122" priority="8" stopIfTrue="1" operator="containsText" text="CONTROL">
      <formula>NOT(ISERROR(SEARCH(("CONTROL"),(T16))))</formula>
    </cfRule>
    <cfRule type="notContainsText" dxfId="121" priority="9" stopIfTrue="1" operator="notContains" text="CONTROL">
      <formula>ISERROR(SEARCH("CONTROL",T16))</formula>
    </cfRule>
    <cfRule type="containsText" dxfId="120" priority="13" stopIfTrue="1" operator="containsText" text="NO ACEPTABLE">
      <formula>NOT(ISERROR(SEARCH(("NO ACEPTABLE"),(T16))))</formula>
    </cfRule>
    <cfRule type="containsText" dxfId="119" priority="14" stopIfTrue="1" operator="containsText" text="CONTROL">
      <formula>NOT(ISERROR(SEARCH(("CONTROL"),(T16))))</formula>
    </cfRule>
    <cfRule type="notContainsText" dxfId="118" priority="15" stopIfTrue="1" operator="notContains" text="CONTROL">
      <formula>ISERROR(SEARCH(("CONTROL"),(T16)))</formula>
    </cfRule>
  </conditionalFormatting>
  <conditionalFormatting sqref="AP16:AP32">
    <cfRule type="containsText" dxfId="117" priority="4" stopIfTrue="1" operator="containsText" text="ALTO">
      <formula>NOT(ISERROR(SEARCH(("ALTO"),(AP16))))</formula>
    </cfRule>
    <cfRule type="containsText" dxfId="116" priority="5" stopIfTrue="1" operator="containsText" text="MEDIO">
      <formula>NOT(ISERROR(SEARCH(("MEDIO"),(AP16))))</formula>
    </cfRule>
    <cfRule type="containsText" dxfId="115" priority="6" stopIfTrue="1" operator="containsText" text="BAJO">
      <formula>NOT(ISERROR(SEARCH("BAJO",AP16)))</formula>
    </cfRule>
  </conditionalFormatting>
  <conditionalFormatting sqref="AT16:AT32">
    <cfRule type="containsText" dxfId="114" priority="1" stopIfTrue="1" operator="containsText" text="NO ACEPTABLE">
      <formula>NOT(ISERROR(SEARCH(("NO ACEPTABLE"),(AT16))))</formula>
    </cfRule>
    <cfRule type="containsText" dxfId="113" priority="2" stopIfTrue="1" operator="containsText" text="CONTROL">
      <formula>NOT(ISERROR(SEARCH(("CONTROL"),(AT16))))</formula>
    </cfRule>
    <cfRule type="notContainsText" dxfId="112" priority="3"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VALORACIÓN!$C$5:$C$8</xm:f>
          </x14:formula1>
          <xm:sqref>N16:N18 AN16:AN18</xm:sqref>
        </x14:dataValidation>
        <x14:dataValidation type="list" allowBlank="1" showInputMessage="1" showErrorMessage="1" xr:uid="{00000000-0002-0000-0800-000001000000}">
          <x14:formula1>
            <xm:f>VALORACIÓN!$B$5:$B$8</xm:f>
          </x14:formula1>
          <xm:sqref>M16:M18 AM16:AM18</xm:sqref>
        </x14:dataValidation>
        <x14:dataValidation type="list" allowBlank="1" showInputMessage="1" showErrorMessage="1" xr:uid="{00000000-0002-0000-0800-000002000000}">
          <x14:formula1>
            <xm:f>VALORACIÓN!$D$5:$D$8</xm:f>
          </x14:formula1>
          <xm:sqref>Q16:Q18 AQ16:AQ18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35"/>
  <sheetViews>
    <sheetView topLeftCell="G10" zoomScale="62" zoomScaleNormal="62" workbookViewId="0">
      <selection activeCell="G13" sqref="A13:XFD15"/>
    </sheetView>
  </sheetViews>
  <sheetFormatPr baseColWidth="10" defaultRowHeight="18" x14ac:dyDescent="0.25"/>
  <cols>
    <col min="1" max="1" width="11.42578125" style="1"/>
    <col min="2" max="2" width="15.42578125" style="1" customWidth="1"/>
    <col min="3" max="3" width="12.140625" style="1" customWidth="1"/>
    <col min="4" max="4" width="29.85546875" style="1" customWidth="1"/>
    <col min="5" max="5" width="22.28515625" style="1" customWidth="1"/>
    <col min="6" max="6" width="17.425781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3" style="1" customWidth="1"/>
    <col min="14" max="14" width="23.5703125" style="1" customWidth="1"/>
    <col min="15" max="15" width="32.7109375" style="1" customWidth="1"/>
    <col min="16" max="16" width="39.85546875" style="1" customWidth="1"/>
    <col min="17" max="17" width="25.5703125" style="1" customWidth="1"/>
    <col min="18" max="18" width="34.42578125" style="1" customWidth="1"/>
    <col min="19" max="19" width="26.4257812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19.28515625" style="1" customWidth="1"/>
    <col min="40" max="40" width="20.140625" style="1" customWidth="1"/>
    <col min="41" max="41" width="30.140625" style="1" customWidth="1"/>
    <col min="42" max="42" width="43.85546875" style="1" customWidth="1"/>
    <col min="43" max="43" width="27.28515625" style="1" customWidth="1"/>
    <col min="44" max="44" width="32.42578125" style="1" customWidth="1"/>
    <col min="45" max="45" width="22.71093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80"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81"/>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81"/>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81"/>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81"/>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81"/>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81"/>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978</v>
      </c>
      <c r="C16" s="167" t="s">
        <v>979</v>
      </c>
      <c r="D16" s="167" t="s">
        <v>980</v>
      </c>
      <c r="E16" s="178" t="s">
        <v>981</v>
      </c>
      <c r="F16" s="105" t="s">
        <v>219</v>
      </c>
      <c r="G16" s="107" t="s">
        <v>300</v>
      </c>
      <c r="H16" s="104" t="s">
        <v>982</v>
      </c>
      <c r="I16" s="104" t="s">
        <v>302</v>
      </c>
      <c r="J16" s="104" t="s">
        <v>983</v>
      </c>
      <c r="K16" s="104" t="s">
        <v>984</v>
      </c>
      <c r="L16" s="127" t="s">
        <v>985</v>
      </c>
      <c r="M16" s="104">
        <v>6</v>
      </c>
      <c r="N16" s="104">
        <v>2</v>
      </c>
      <c r="O16" s="104">
        <f t="shared" ref="O16:O35" si="0">+M16*N16</f>
        <v>12</v>
      </c>
      <c r="P16" s="104" t="str">
        <f t="shared" ref="P16:P35" si="1">IF(AND(O16&gt;=2,O16&lt;=4),"BAJO",IF(AND(O16&gt;=6,O16&lt;=8),"MEDIO",IF(AND(O16&gt;=10,O16&lt;=20),"ALTO",IF(AND(O16&gt;=24,O16&lt;=40),"MUY ALTO",""))))</f>
        <v>ALTO</v>
      </c>
      <c r="Q16" s="104">
        <v>60</v>
      </c>
      <c r="R16" s="104">
        <f t="shared" ref="R16:R35" si="2">+O16*Q16</f>
        <v>720</v>
      </c>
      <c r="S16" s="78" t="str">
        <f t="shared" ref="S16:S35" si="3">IF(AND(R16&gt;=10,R16&lt;=20),"IV",IF(AND(R16&gt;=40,R16&lt;=120),"III",IF(AND(R16&gt;=150,R16&lt;=500),"II",IF(AND(R16&gt;=600,R16&lt;=4000),"I",""))))</f>
        <v>I</v>
      </c>
      <c r="T16" s="104" t="str">
        <f t="shared" ref="T16:T35" si="4">IF(AND(S16&gt;="IV",S16&lt;="IV"),"ACEPTABLE",IF(AND(S16&gt;="III",S16&lt;="III"),"ACEPTABLE",IF(AND(S16&gt;="II",S16&lt;="II"),"ACEPTABLE CON CONTROL ESPECIFICO",IF(AND(S16&gt;="I",S16&lt;="I"),"NO ACEPTABLE",""))))</f>
        <v>NO ACEPTABLE</v>
      </c>
      <c r="U16" s="104">
        <v>13</v>
      </c>
      <c r="V16" s="104">
        <v>5</v>
      </c>
      <c r="W16" s="104"/>
      <c r="X16" s="104"/>
      <c r="Y16" s="104" t="s">
        <v>352</v>
      </c>
      <c r="Z16" s="104" t="s">
        <v>229</v>
      </c>
      <c r="AA16" s="104" t="s">
        <v>229</v>
      </c>
      <c r="AB16" s="104" t="s">
        <v>229</v>
      </c>
      <c r="AC16" s="104" t="s">
        <v>1005</v>
      </c>
      <c r="AD16" s="104" t="s">
        <v>229</v>
      </c>
      <c r="AE16" s="104" t="s">
        <v>219</v>
      </c>
      <c r="AF16" s="104" t="s">
        <v>1006</v>
      </c>
      <c r="AG16" s="104" t="s">
        <v>355</v>
      </c>
      <c r="AH16" s="104"/>
      <c r="AI16" s="104"/>
      <c r="AJ16" s="104"/>
      <c r="AK16" s="104" t="s">
        <v>1007</v>
      </c>
      <c r="AL16" s="104"/>
      <c r="AM16" s="104">
        <v>2</v>
      </c>
      <c r="AN16" s="104">
        <v>3</v>
      </c>
      <c r="AO16" s="104">
        <f t="shared" ref="AO16:AO35" si="5">+AM16*AN16</f>
        <v>6</v>
      </c>
      <c r="AP16" s="104" t="str">
        <f t="shared" ref="AP16:AP35" si="6">IF(AND(AO16&gt;=2,AO16&lt;=4),"BAJO",IF(AND(AO16&gt;=6,AO16&lt;=8),"MEDIO",IF(AND(AO16&gt;=10,AO16&lt;=20),"ALTO",IF(AND(AO16&gt;=24,AO16&lt;=40),"MUY ALTO",""))))</f>
        <v>MEDIO</v>
      </c>
      <c r="AQ16" s="104">
        <v>25</v>
      </c>
      <c r="AR16" s="104">
        <f t="shared" ref="AR16:AR35" si="7">+AO16*AQ16</f>
        <v>150</v>
      </c>
      <c r="AS16" s="104" t="str">
        <f t="shared" ref="AS16:AS35" si="8">IF(AND(AR16&gt;=10,AR16&lt;=20),"IV",IF(AND(AR16&gt;=40,AR16&lt;=120),"III",IF(AND(AR16&gt;=150,AR16&lt;=500),"II",IF(AND(AR16&gt;=600,AR16&lt;=4000),"I",""))))</f>
        <v>II</v>
      </c>
      <c r="AT16" s="80" t="str">
        <f t="shared" ref="AT16:AT35" si="9">IF(AND(AS16&gt;="IV",AS16&lt;="IV"),"ACEPTABLE",IF(AND(AS16&gt;="III",AS16&lt;="III"),"ACEPTABLE",IF(AND(AS16&gt;="II",AS16&lt;="II"),"ACEPTABLE CON CONTROL ESPECIFICO",IF(AND(AS16&gt;="I",AS16&lt;="I"),"NO ACEPTABLE",""))))</f>
        <v>ACEPTABLE CON CONTROL ESPECIFICO</v>
      </c>
      <c r="AU16" s="104" t="s">
        <v>1008</v>
      </c>
    </row>
    <row r="17" spans="1:47" ht="83.25" customHeight="1" x14ac:dyDescent="0.25">
      <c r="A17" s="169"/>
      <c r="B17" s="167"/>
      <c r="C17" s="167"/>
      <c r="D17" s="167"/>
      <c r="E17" s="178"/>
      <c r="F17" s="105" t="s">
        <v>219</v>
      </c>
      <c r="G17" s="107" t="s">
        <v>220</v>
      </c>
      <c r="H17" s="104" t="s">
        <v>986</v>
      </c>
      <c r="I17" s="104" t="s">
        <v>222</v>
      </c>
      <c r="J17" s="104" t="s">
        <v>237</v>
      </c>
      <c r="K17" s="104" t="s">
        <v>237</v>
      </c>
      <c r="L17" s="104" t="s">
        <v>987</v>
      </c>
      <c r="M17" s="104">
        <v>6</v>
      </c>
      <c r="N17" s="104">
        <v>3</v>
      </c>
      <c r="O17" s="104">
        <f t="shared" si="0"/>
        <v>18</v>
      </c>
      <c r="P17" s="104" t="str">
        <f t="shared" si="1"/>
        <v>ALTO</v>
      </c>
      <c r="Q17" s="104">
        <v>25</v>
      </c>
      <c r="R17" s="104">
        <f t="shared" si="2"/>
        <v>450</v>
      </c>
      <c r="S17" s="78" t="str">
        <f t="shared" si="3"/>
        <v>II</v>
      </c>
      <c r="T17" s="104" t="str">
        <f t="shared" si="4"/>
        <v>ACEPTABLE CON CONTROL ESPECIFICO</v>
      </c>
      <c r="U17" s="104">
        <v>13</v>
      </c>
      <c r="V17" s="104">
        <v>5</v>
      </c>
      <c r="W17" s="104"/>
      <c r="X17" s="104" t="s">
        <v>226</v>
      </c>
      <c r="Y17" s="121"/>
      <c r="Z17" s="104" t="s">
        <v>229</v>
      </c>
      <c r="AA17" s="104" t="s">
        <v>229</v>
      </c>
      <c r="AB17" s="104" t="s">
        <v>229</v>
      </c>
      <c r="AC17" s="104" t="s">
        <v>1009</v>
      </c>
      <c r="AD17" s="104" t="s">
        <v>229</v>
      </c>
      <c r="AE17" s="104" t="s">
        <v>219</v>
      </c>
      <c r="AF17" s="104" t="s">
        <v>1010</v>
      </c>
      <c r="AG17" s="104" t="s">
        <v>827</v>
      </c>
      <c r="AH17" s="104"/>
      <c r="AI17" s="104"/>
      <c r="AJ17" s="104"/>
      <c r="AK17" s="104" t="s">
        <v>1011</v>
      </c>
      <c r="AL17" s="104"/>
      <c r="AM17" s="104">
        <v>2</v>
      </c>
      <c r="AN17" s="104">
        <v>4</v>
      </c>
      <c r="AO17" s="104">
        <f t="shared" si="5"/>
        <v>8</v>
      </c>
      <c r="AP17" s="104" t="str">
        <f t="shared" si="6"/>
        <v>MEDIO</v>
      </c>
      <c r="AQ17" s="104">
        <v>60</v>
      </c>
      <c r="AR17" s="104">
        <f t="shared" si="7"/>
        <v>480</v>
      </c>
      <c r="AS17" s="78" t="str">
        <f t="shared" si="8"/>
        <v>II</v>
      </c>
      <c r="AT17" s="80" t="str">
        <f t="shared" si="9"/>
        <v>ACEPTABLE CON CONTROL ESPECIFICO</v>
      </c>
      <c r="AU17" s="108" t="s">
        <v>574</v>
      </c>
    </row>
    <row r="18" spans="1:47" ht="83.25" customHeight="1" x14ac:dyDescent="0.25">
      <c r="A18" s="169"/>
      <c r="B18" s="167"/>
      <c r="C18" s="167"/>
      <c r="D18" s="167"/>
      <c r="E18" s="178"/>
      <c r="F18" s="105" t="s">
        <v>219</v>
      </c>
      <c r="G18" s="107" t="s">
        <v>220</v>
      </c>
      <c r="H18" s="104" t="s">
        <v>988</v>
      </c>
      <c r="I18" s="104" t="s">
        <v>235</v>
      </c>
      <c r="J18" s="104" t="s">
        <v>236</v>
      </c>
      <c r="K18" s="104" t="s">
        <v>237</v>
      </c>
      <c r="L18" s="104" t="s">
        <v>989</v>
      </c>
      <c r="M18" s="104">
        <v>2</v>
      </c>
      <c r="N18" s="104">
        <v>4</v>
      </c>
      <c r="O18" s="104">
        <f t="shared" si="0"/>
        <v>8</v>
      </c>
      <c r="P18" s="104" t="str">
        <f t="shared" si="1"/>
        <v>MEDIO</v>
      </c>
      <c r="Q18" s="104">
        <v>60</v>
      </c>
      <c r="R18" s="104">
        <f t="shared" si="2"/>
        <v>480</v>
      </c>
      <c r="S18" s="78" t="str">
        <f t="shared" si="3"/>
        <v>II</v>
      </c>
      <c r="T18" s="104" t="str">
        <f t="shared" si="4"/>
        <v>ACEPTABLE CON CONTROL ESPECIFICO</v>
      </c>
      <c r="U18" s="104">
        <v>13</v>
      </c>
      <c r="V18" s="104">
        <v>5</v>
      </c>
      <c r="W18" s="104"/>
      <c r="X18" s="104" t="s">
        <v>245</v>
      </c>
      <c r="Y18" s="104"/>
      <c r="Z18" s="104" t="s">
        <v>229</v>
      </c>
      <c r="AA18" s="104" t="s">
        <v>229</v>
      </c>
      <c r="AB18" s="104" t="s">
        <v>229</v>
      </c>
      <c r="AC18" s="104" t="s">
        <v>1012</v>
      </c>
      <c r="AD18" s="104" t="s">
        <v>229</v>
      </c>
      <c r="AE18" s="104" t="s">
        <v>219</v>
      </c>
      <c r="AF18" s="104" t="s">
        <v>247</v>
      </c>
      <c r="AG18" s="104" t="s">
        <v>231</v>
      </c>
      <c r="AH18" s="104"/>
      <c r="AI18" s="104"/>
      <c r="AJ18" s="104"/>
      <c r="AK18" s="104" t="s">
        <v>675</v>
      </c>
      <c r="AL18" s="104"/>
      <c r="AM18" s="104">
        <v>6</v>
      </c>
      <c r="AN18" s="104">
        <v>1</v>
      </c>
      <c r="AO18" s="104">
        <f t="shared" si="5"/>
        <v>6</v>
      </c>
      <c r="AP18" s="104" t="str">
        <f t="shared" si="6"/>
        <v>MEDIO</v>
      </c>
      <c r="AQ18" s="104">
        <v>25</v>
      </c>
      <c r="AR18" s="104">
        <f t="shared" si="7"/>
        <v>150</v>
      </c>
      <c r="AS18" s="78" t="str">
        <f t="shared" si="8"/>
        <v>II</v>
      </c>
      <c r="AT18" s="80" t="str">
        <f t="shared" si="9"/>
        <v>ACEPTABLE CON CONTROL ESPECIFICO</v>
      </c>
      <c r="AU18" s="108" t="s">
        <v>574</v>
      </c>
    </row>
    <row r="19" spans="1:47" ht="300" customHeight="1" x14ac:dyDescent="0.25">
      <c r="A19" s="169"/>
      <c r="B19" s="167"/>
      <c r="C19" s="167"/>
      <c r="D19" s="167"/>
      <c r="E19" s="178"/>
      <c r="F19" s="105" t="s">
        <v>219</v>
      </c>
      <c r="G19" s="107" t="s">
        <v>278</v>
      </c>
      <c r="H19" s="104" t="s">
        <v>707</v>
      </c>
      <c r="I19" s="104" t="s">
        <v>523</v>
      </c>
      <c r="J19" s="104" t="s">
        <v>237</v>
      </c>
      <c r="K19" s="104" t="s">
        <v>237</v>
      </c>
      <c r="L19" s="104" t="s">
        <v>237</v>
      </c>
      <c r="M19" s="104">
        <v>6</v>
      </c>
      <c r="N19" s="104">
        <v>1</v>
      </c>
      <c r="O19" s="104">
        <f t="shared" si="0"/>
        <v>6</v>
      </c>
      <c r="P19" s="104" t="str">
        <f t="shared" si="1"/>
        <v>MEDIO</v>
      </c>
      <c r="Q19" s="104">
        <v>25</v>
      </c>
      <c r="R19" s="104">
        <f t="shared" si="2"/>
        <v>150</v>
      </c>
      <c r="S19" s="78" t="str">
        <f t="shared" si="3"/>
        <v>II</v>
      </c>
      <c r="T19" s="104" t="str">
        <f t="shared" si="4"/>
        <v>ACEPTABLE CON CONTROL ESPECIFICO</v>
      </c>
      <c r="U19" s="104">
        <v>13</v>
      </c>
      <c r="V19" s="104">
        <v>1</v>
      </c>
      <c r="W19" s="104"/>
      <c r="X19" s="104" t="s">
        <v>638</v>
      </c>
      <c r="Y19" s="104"/>
      <c r="Z19" s="104" t="s">
        <v>229</v>
      </c>
      <c r="AA19" s="104" t="s">
        <v>229</v>
      </c>
      <c r="AB19" s="104" t="s">
        <v>229</v>
      </c>
      <c r="AC19" s="104" t="s">
        <v>1013</v>
      </c>
      <c r="AD19" s="104" t="s">
        <v>287</v>
      </c>
      <c r="AE19" s="104" t="s">
        <v>219</v>
      </c>
      <c r="AF19" s="104" t="s">
        <v>288</v>
      </c>
      <c r="AG19" s="104"/>
      <c r="AH19" s="104"/>
      <c r="AI19" s="104"/>
      <c r="AJ19" s="104"/>
      <c r="AK19" s="104" t="s">
        <v>675</v>
      </c>
      <c r="AL19" s="104"/>
      <c r="AM19" s="104">
        <v>6</v>
      </c>
      <c r="AN19" s="104">
        <v>1</v>
      </c>
      <c r="AO19" s="104">
        <f t="shared" si="5"/>
        <v>6</v>
      </c>
      <c r="AP19" s="104" t="str">
        <f t="shared" si="6"/>
        <v>MEDIO</v>
      </c>
      <c r="AQ19" s="104">
        <v>25</v>
      </c>
      <c r="AR19" s="104">
        <f t="shared" si="7"/>
        <v>150</v>
      </c>
      <c r="AS19" s="78" t="str">
        <f t="shared" si="8"/>
        <v>II</v>
      </c>
      <c r="AT19" s="80" t="str">
        <f t="shared" si="9"/>
        <v>ACEPTABLE CON CONTROL ESPECIFICO</v>
      </c>
      <c r="AU19" s="108" t="s">
        <v>958</v>
      </c>
    </row>
    <row r="20" spans="1:47" ht="210" customHeight="1" x14ac:dyDescent="0.25">
      <c r="A20" s="169"/>
      <c r="B20" s="167"/>
      <c r="C20" s="167"/>
      <c r="D20" s="167"/>
      <c r="E20" s="178"/>
      <c r="F20" s="105" t="s">
        <v>219</v>
      </c>
      <c r="G20" s="107" t="s">
        <v>278</v>
      </c>
      <c r="H20" s="104" t="s">
        <v>708</v>
      </c>
      <c r="I20" s="104" t="s">
        <v>523</v>
      </c>
      <c r="J20" s="104" t="s">
        <v>237</v>
      </c>
      <c r="K20" s="104" t="s">
        <v>237</v>
      </c>
      <c r="L20" s="104" t="s">
        <v>237</v>
      </c>
      <c r="M20" s="104">
        <v>3</v>
      </c>
      <c r="N20" s="104">
        <v>2</v>
      </c>
      <c r="O20" s="104">
        <f t="shared" si="0"/>
        <v>6</v>
      </c>
      <c r="P20" s="104" t="str">
        <f t="shared" si="1"/>
        <v>MEDIO</v>
      </c>
      <c r="Q20" s="104">
        <v>25</v>
      </c>
      <c r="R20" s="104">
        <f t="shared" si="2"/>
        <v>150</v>
      </c>
      <c r="S20" s="78" t="str">
        <f t="shared" si="3"/>
        <v>II</v>
      </c>
      <c r="T20" s="104" t="str">
        <f t="shared" si="4"/>
        <v>ACEPTABLE CON CONTROL ESPECIFICO</v>
      </c>
      <c r="U20" s="104">
        <v>13</v>
      </c>
      <c r="V20" s="104">
        <v>1</v>
      </c>
      <c r="W20" s="104"/>
      <c r="X20" s="104" t="s">
        <v>638</v>
      </c>
      <c r="Y20" s="104"/>
      <c r="Z20" s="104" t="s">
        <v>229</v>
      </c>
      <c r="AA20" s="104" t="s">
        <v>229</v>
      </c>
      <c r="AB20" s="104" t="s">
        <v>229</v>
      </c>
      <c r="AC20" s="104" t="s">
        <v>1014</v>
      </c>
      <c r="AD20" s="104" t="s">
        <v>287</v>
      </c>
      <c r="AE20" s="104" t="s">
        <v>219</v>
      </c>
      <c r="AF20" s="104" t="s">
        <v>288</v>
      </c>
      <c r="AG20" s="104"/>
      <c r="AH20" s="104"/>
      <c r="AI20" s="104"/>
      <c r="AJ20" s="104"/>
      <c r="AK20" s="104" t="s">
        <v>675</v>
      </c>
      <c r="AL20" s="104"/>
      <c r="AM20" s="104">
        <v>6</v>
      </c>
      <c r="AN20" s="104">
        <v>1</v>
      </c>
      <c r="AO20" s="104">
        <f t="shared" si="5"/>
        <v>6</v>
      </c>
      <c r="AP20" s="104" t="str">
        <f t="shared" si="6"/>
        <v>MEDIO</v>
      </c>
      <c r="AQ20" s="104">
        <v>25</v>
      </c>
      <c r="AR20" s="104">
        <f t="shared" si="7"/>
        <v>150</v>
      </c>
      <c r="AS20" s="78" t="str">
        <f t="shared" si="8"/>
        <v>II</v>
      </c>
      <c r="AT20" s="80" t="str">
        <f t="shared" si="9"/>
        <v>ACEPTABLE CON CONTROL ESPECIFICO</v>
      </c>
      <c r="AU20" s="108" t="s">
        <v>574</v>
      </c>
    </row>
    <row r="21" spans="1:47" ht="75" customHeight="1" x14ac:dyDescent="0.25">
      <c r="A21" s="169"/>
      <c r="B21" s="167"/>
      <c r="C21" s="167"/>
      <c r="D21" s="167"/>
      <c r="E21" s="178"/>
      <c r="F21" s="105" t="s">
        <v>219</v>
      </c>
      <c r="G21" s="107" t="s">
        <v>300</v>
      </c>
      <c r="H21" s="104" t="s">
        <v>990</v>
      </c>
      <c r="I21" s="104" t="s">
        <v>302</v>
      </c>
      <c r="J21" s="104" t="s">
        <v>991</v>
      </c>
      <c r="K21" s="104" t="s">
        <v>237</v>
      </c>
      <c r="L21" s="104" t="s">
        <v>992</v>
      </c>
      <c r="M21" s="104">
        <v>3</v>
      </c>
      <c r="N21" s="104">
        <v>2</v>
      </c>
      <c r="O21" s="104">
        <f t="shared" si="0"/>
        <v>6</v>
      </c>
      <c r="P21" s="104" t="str">
        <f t="shared" si="1"/>
        <v>MEDIO</v>
      </c>
      <c r="Q21" s="104">
        <v>25</v>
      </c>
      <c r="R21" s="104">
        <f t="shared" si="2"/>
        <v>150</v>
      </c>
      <c r="S21" s="78" t="str">
        <f t="shared" si="3"/>
        <v>II</v>
      </c>
      <c r="T21" s="104" t="str">
        <f t="shared" si="4"/>
        <v>ACEPTABLE CON CONTROL ESPECIFICO</v>
      </c>
      <c r="U21" s="104">
        <v>13</v>
      </c>
      <c r="V21" s="104">
        <v>8</v>
      </c>
      <c r="W21" s="104"/>
      <c r="X21" s="104"/>
      <c r="Y21" s="104" t="s">
        <v>352</v>
      </c>
      <c r="Z21" s="104" t="s">
        <v>229</v>
      </c>
      <c r="AA21" s="104" t="s">
        <v>229</v>
      </c>
      <c r="AB21" s="104" t="s">
        <v>229</v>
      </c>
      <c r="AC21" s="104" t="s">
        <v>1015</v>
      </c>
      <c r="AD21" s="104" t="s">
        <v>229</v>
      </c>
      <c r="AE21" s="104" t="s">
        <v>219</v>
      </c>
      <c r="AF21" s="104" t="s">
        <v>1016</v>
      </c>
      <c r="AG21" s="104" t="s">
        <v>355</v>
      </c>
      <c r="AH21" s="104"/>
      <c r="AI21" s="104"/>
      <c r="AJ21" s="104"/>
      <c r="AK21" s="104" t="s">
        <v>675</v>
      </c>
      <c r="AL21" s="104"/>
      <c r="AM21" s="104">
        <v>6</v>
      </c>
      <c r="AN21" s="104">
        <v>1</v>
      </c>
      <c r="AO21" s="104">
        <f t="shared" si="5"/>
        <v>6</v>
      </c>
      <c r="AP21" s="104" t="str">
        <f t="shared" si="6"/>
        <v>MEDIO</v>
      </c>
      <c r="AQ21" s="104">
        <v>60</v>
      </c>
      <c r="AR21" s="104">
        <f t="shared" si="7"/>
        <v>360</v>
      </c>
      <c r="AS21" s="78" t="str">
        <f t="shared" si="8"/>
        <v>II</v>
      </c>
      <c r="AT21" s="80" t="str">
        <f t="shared" si="9"/>
        <v>ACEPTABLE CON CONTROL ESPECIFICO</v>
      </c>
      <c r="AU21" s="108" t="s">
        <v>1017</v>
      </c>
    </row>
    <row r="22" spans="1:47" ht="150" customHeight="1" x14ac:dyDescent="0.25">
      <c r="A22" s="169"/>
      <c r="B22" s="167"/>
      <c r="C22" s="167"/>
      <c r="D22" s="167"/>
      <c r="E22" s="178"/>
      <c r="F22" s="105" t="s">
        <v>219</v>
      </c>
      <c r="G22" s="107" t="s">
        <v>300</v>
      </c>
      <c r="H22" s="104" t="s">
        <v>993</v>
      </c>
      <c r="I22" s="104" t="s">
        <v>302</v>
      </c>
      <c r="J22" s="104" t="s">
        <v>991</v>
      </c>
      <c r="K22" s="104" t="s">
        <v>237</v>
      </c>
      <c r="L22" s="104" t="s">
        <v>992</v>
      </c>
      <c r="M22" s="104">
        <v>3</v>
      </c>
      <c r="N22" s="104">
        <v>2</v>
      </c>
      <c r="O22" s="104">
        <f t="shared" si="0"/>
        <v>6</v>
      </c>
      <c r="P22" s="104" t="str">
        <f t="shared" si="1"/>
        <v>MEDIO</v>
      </c>
      <c r="Q22" s="104">
        <v>60</v>
      </c>
      <c r="R22" s="104">
        <f t="shared" si="2"/>
        <v>360</v>
      </c>
      <c r="S22" s="78" t="str">
        <f t="shared" si="3"/>
        <v>II</v>
      </c>
      <c r="T22" s="104" t="str">
        <f t="shared" si="4"/>
        <v>ACEPTABLE CON CONTROL ESPECIFICO</v>
      </c>
      <c r="U22" s="104">
        <v>13</v>
      </c>
      <c r="V22" s="104">
        <v>8</v>
      </c>
      <c r="W22" s="104"/>
      <c r="X22" s="104"/>
      <c r="Y22" s="104" t="s">
        <v>352</v>
      </c>
      <c r="Z22" s="104" t="s">
        <v>229</v>
      </c>
      <c r="AA22" s="104" t="s">
        <v>229</v>
      </c>
      <c r="AB22" s="104" t="s">
        <v>229</v>
      </c>
      <c r="AC22" s="104" t="s">
        <v>1015</v>
      </c>
      <c r="AD22" s="104" t="s">
        <v>229</v>
      </c>
      <c r="AE22" s="104" t="s">
        <v>219</v>
      </c>
      <c r="AF22" s="104" t="s">
        <v>1016</v>
      </c>
      <c r="AG22" s="104" t="s">
        <v>355</v>
      </c>
      <c r="AH22" s="104"/>
      <c r="AI22" s="104"/>
      <c r="AJ22" s="104"/>
      <c r="AK22" s="104" t="s">
        <v>675</v>
      </c>
      <c r="AL22" s="104"/>
      <c r="AM22" s="104">
        <v>6</v>
      </c>
      <c r="AN22" s="104">
        <v>1</v>
      </c>
      <c r="AO22" s="104">
        <f t="shared" si="5"/>
        <v>6</v>
      </c>
      <c r="AP22" s="104" t="str">
        <f t="shared" si="6"/>
        <v>MEDIO</v>
      </c>
      <c r="AQ22" s="104">
        <v>60</v>
      </c>
      <c r="AR22" s="104">
        <f t="shared" si="7"/>
        <v>360</v>
      </c>
      <c r="AS22" s="78" t="str">
        <f t="shared" si="8"/>
        <v>II</v>
      </c>
      <c r="AT22" s="80" t="str">
        <f t="shared" si="9"/>
        <v>ACEPTABLE CON CONTROL ESPECIFICO</v>
      </c>
      <c r="AU22" s="108" t="s">
        <v>1017</v>
      </c>
    </row>
    <row r="23" spans="1:47" ht="195" customHeight="1" x14ac:dyDescent="0.25">
      <c r="A23" s="169"/>
      <c r="B23" s="167"/>
      <c r="C23" s="167"/>
      <c r="D23" s="167"/>
      <c r="E23" s="178"/>
      <c r="F23" s="105" t="s">
        <v>219</v>
      </c>
      <c r="G23" s="107" t="s">
        <v>300</v>
      </c>
      <c r="H23" s="104" t="s">
        <v>994</v>
      </c>
      <c r="I23" s="104" t="s">
        <v>302</v>
      </c>
      <c r="J23" s="104" t="s">
        <v>991</v>
      </c>
      <c r="K23" s="104" t="s">
        <v>237</v>
      </c>
      <c r="L23" s="104" t="s">
        <v>992</v>
      </c>
      <c r="M23" s="104">
        <v>3</v>
      </c>
      <c r="N23" s="104">
        <v>2</v>
      </c>
      <c r="O23" s="104">
        <f t="shared" si="0"/>
        <v>6</v>
      </c>
      <c r="P23" s="104" t="str">
        <f t="shared" si="1"/>
        <v>MEDIO</v>
      </c>
      <c r="Q23" s="104">
        <v>60</v>
      </c>
      <c r="R23" s="104">
        <f t="shared" si="2"/>
        <v>360</v>
      </c>
      <c r="S23" s="78" t="str">
        <f t="shared" si="3"/>
        <v>II</v>
      </c>
      <c r="T23" s="104" t="str">
        <f t="shared" si="4"/>
        <v>ACEPTABLE CON CONTROL ESPECIFICO</v>
      </c>
      <c r="U23" s="104">
        <v>13</v>
      </c>
      <c r="V23" s="104">
        <v>8</v>
      </c>
      <c r="W23" s="104"/>
      <c r="X23" s="104"/>
      <c r="Y23" s="104" t="s">
        <v>352</v>
      </c>
      <c r="Z23" s="104" t="s">
        <v>229</v>
      </c>
      <c r="AA23" s="104" t="s">
        <v>229</v>
      </c>
      <c r="AB23" s="104" t="s">
        <v>229</v>
      </c>
      <c r="AC23" s="104" t="s">
        <v>1015</v>
      </c>
      <c r="AD23" s="104" t="s">
        <v>229</v>
      </c>
      <c r="AE23" s="104" t="s">
        <v>219</v>
      </c>
      <c r="AF23" s="104" t="s">
        <v>1016</v>
      </c>
      <c r="AG23" s="104" t="s">
        <v>355</v>
      </c>
      <c r="AH23" s="104"/>
      <c r="AI23" s="104"/>
      <c r="AJ23" s="104"/>
      <c r="AK23" s="104" t="s">
        <v>675</v>
      </c>
      <c r="AL23" s="104"/>
      <c r="AM23" s="104">
        <v>6</v>
      </c>
      <c r="AN23" s="104">
        <v>1</v>
      </c>
      <c r="AO23" s="104">
        <f t="shared" si="5"/>
        <v>6</v>
      </c>
      <c r="AP23" s="104" t="str">
        <f t="shared" si="6"/>
        <v>MEDIO</v>
      </c>
      <c r="AQ23" s="104">
        <v>60</v>
      </c>
      <c r="AR23" s="104">
        <f t="shared" si="7"/>
        <v>360</v>
      </c>
      <c r="AS23" s="78" t="str">
        <f t="shared" si="8"/>
        <v>II</v>
      </c>
      <c r="AT23" s="80" t="str">
        <f t="shared" si="9"/>
        <v>ACEPTABLE CON CONTROL ESPECIFICO</v>
      </c>
      <c r="AU23" s="108" t="s">
        <v>1017</v>
      </c>
    </row>
    <row r="24" spans="1:47" ht="105" customHeight="1" x14ac:dyDescent="0.25">
      <c r="A24" s="169"/>
      <c r="B24" s="167"/>
      <c r="C24" s="167"/>
      <c r="D24" s="167"/>
      <c r="E24" s="178"/>
      <c r="F24" s="105" t="s">
        <v>219</v>
      </c>
      <c r="G24" s="107" t="s">
        <v>300</v>
      </c>
      <c r="H24" s="104" t="s">
        <v>711</v>
      </c>
      <c r="I24" s="104" t="s">
        <v>302</v>
      </c>
      <c r="J24" s="104" t="s">
        <v>712</v>
      </c>
      <c r="K24" s="104" t="s">
        <v>237</v>
      </c>
      <c r="L24" s="104" t="s">
        <v>995</v>
      </c>
      <c r="M24" s="104">
        <v>6</v>
      </c>
      <c r="N24" s="104">
        <v>1</v>
      </c>
      <c r="O24" s="104">
        <f t="shared" si="0"/>
        <v>6</v>
      </c>
      <c r="P24" s="104" t="str">
        <f t="shared" si="1"/>
        <v>MEDIO</v>
      </c>
      <c r="Q24" s="104">
        <v>60</v>
      </c>
      <c r="R24" s="104">
        <f t="shared" si="2"/>
        <v>360</v>
      </c>
      <c r="S24" s="78" t="str">
        <f t="shared" si="3"/>
        <v>II</v>
      </c>
      <c r="T24" s="104" t="str">
        <f t="shared" si="4"/>
        <v>ACEPTABLE CON CONTROL ESPECIFICO</v>
      </c>
      <c r="U24" s="104">
        <v>13</v>
      </c>
      <c r="V24" s="104">
        <v>8</v>
      </c>
      <c r="W24" s="104"/>
      <c r="X24" s="104"/>
      <c r="Y24" s="104" t="s">
        <v>1003</v>
      </c>
      <c r="Z24" s="104" t="s">
        <v>229</v>
      </c>
      <c r="AA24" s="104" t="s">
        <v>229</v>
      </c>
      <c r="AB24" s="104" t="s">
        <v>229</v>
      </c>
      <c r="AC24" s="104" t="s">
        <v>1018</v>
      </c>
      <c r="AD24" s="104" t="s">
        <v>229</v>
      </c>
      <c r="AE24" s="104" t="s">
        <v>219</v>
      </c>
      <c r="AF24" s="104" t="s">
        <v>268</v>
      </c>
      <c r="AG24" s="104" t="s">
        <v>447</v>
      </c>
      <c r="AH24" s="104"/>
      <c r="AI24" s="104"/>
      <c r="AJ24" s="104"/>
      <c r="AK24" s="104" t="s">
        <v>1019</v>
      </c>
      <c r="AL24" s="104"/>
      <c r="AM24" s="104">
        <v>2</v>
      </c>
      <c r="AN24" s="104">
        <v>2</v>
      </c>
      <c r="AO24" s="104">
        <f t="shared" si="5"/>
        <v>4</v>
      </c>
      <c r="AP24" s="104" t="str">
        <f t="shared" si="6"/>
        <v>BAJO</v>
      </c>
      <c r="AQ24" s="104">
        <v>60</v>
      </c>
      <c r="AR24" s="104">
        <f t="shared" si="7"/>
        <v>240</v>
      </c>
      <c r="AS24" s="78" t="str">
        <f t="shared" si="8"/>
        <v>II</v>
      </c>
      <c r="AT24" s="80" t="str">
        <f t="shared" si="9"/>
        <v>ACEPTABLE CON CONTROL ESPECIFICO</v>
      </c>
      <c r="AU24" s="108" t="s">
        <v>1020</v>
      </c>
    </row>
    <row r="25" spans="1:47" ht="60" customHeight="1" x14ac:dyDescent="0.25">
      <c r="A25" s="169"/>
      <c r="B25" s="167"/>
      <c r="C25" s="167"/>
      <c r="D25" s="167"/>
      <c r="E25" s="92"/>
      <c r="F25" s="105" t="s">
        <v>219</v>
      </c>
      <c r="G25" s="107" t="s">
        <v>263</v>
      </c>
      <c r="H25" s="104" t="s">
        <v>996</v>
      </c>
      <c r="I25" s="104" t="s">
        <v>251</v>
      </c>
      <c r="J25" s="104" t="s">
        <v>237</v>
      </c>
      <c r="K25" s="104" t="s">
        <v>237</v>
      </c>
      <c r="L25" s="109" t="s">
        <v>997</v>
      </c>
      <c r="M25" s="104">
        <v>2</v>
      </c>
      <c r="N25" s="104">
        <v>4</v>
      </c>
      <c r="O25" s="104">
        <f t="shared" si="0"/>
        <v>8</v>
      </c>
      <c r="P25" s="104" t="str">
        <f t="shared" si="1"/>
        <v>MEDIO</v>
      </c>
      <c r="Q25" s="104">
        <v>60</v>
      </c>
      <c r="R25" s="104">
        <f t="shared" si="2"/>
        <v>480</v>
      </c>
      <c r="S25" s="78" t="str">
        <f t="shared" si="3"/>
        <v>II</v>
      </c>
      <c r="T25" s="104" t="str">
        <f t="shared" si="4"/>
        <v>ACEPTABLE CON CONTROL ESPECIFICO</v>
      </c>
      <c r="U25" s="104">
        <v>13</v>
      </c>
      <c r="V25" s="104">
        <v>8</v>
      </c>
      <c r="W25" s="104"/>
      <c r="X25" s="104"/>
      <c r="Y25" s="104" t="s">
        <v>266</v>
      </c>
      <c r="Z25" s="104" t="s">
        <v>229</v>
      </c>
      <c r="AA25" s="104" t="s">
        <v>229</v>
      </c>
      <c r="AB25" s="104" t="s">
        <v>229</v>
      </c>
      <c r="AC25" s="128" t="s">
        <v>1021</v>
      </c>
      <c r="AD25" s="104" t="s">
        <v>229</v>
      </c>
      <c r="AE25" s="104" t="s">
        <v>219</v>
      </c>
      <c r="AF25" s="104" t="s">
        <v>268</v>
      </c>
      <c r="AG25" s="104" t="s">
        <v>833</v>
      </c>
      <c r="AH25" s="104"/>
      <c r="AI25" s="104"/>
      <c r="AJ25" s="104"/>
      <c r="AK25" s="113" t="s">
        <v>564</v>
      </c>
      <c r="AL25" s="104"/>
      <c r="AM25" s="104">
        <v>2</v>
      </c>
      <c r="AN25" s="104">
        <v>4</v>
      </c>
      <c r="AO25" s="104">
        <f t="shared" si="5"/>
        <v>8</v>
      </c>
      <c r="AP25" s="104" t="str">
        <f t="shared" si="6"/>
        <v>MEDIO</v>
      </c>
      <c r="AQ25" s="104">
        <v>60</v>
      </c>
      <c r="AR25" s="104">
        <f t="shared" si="7"/>
        <v>480</v>
      </c>
      <c r="AS25" s="78" t="str">
        <f t="shared" si="8"/>
        <v>II</v>
      </c>
      <c r="AT25" s="80" t="str">
        <f t="shared" si="9"/>
        <v>ACEPTABLE CON CONTROL ESPECIFICO</v>
      </c>
      <c r="AU25" s="108" t="s">
        <v>1022</v>
      </c>
    </row>
    <row r="26" spans="1:47" ht="75" customHeight="1" x14ac:dyDescent="0.25">
      <c r="A26" s="169"/>
      <c r="B26" s="167"/>
      <c r="C26" s="167"/>
      <c r="D26" s="167"/>
      <c r="E26" s="174"/>
      <c r="F26" s="105" t="s">
        <v>219</v>
      </c>
      <c r="G26" s="107" t="s">
        <v>220</v>
      </c>
      <c r="H26" s="104" t="s">
        <v>755</v>
      </c>
      <c r="I26" s="104" t="s">
        <v>235</v>
      </c>
      <c r="J26" s="104" t="s">
        <v>236</v>
      </c>
      <c r="K26" s="104" t="s">
        <v>237</v>
      </c>
      <c r="L26" s="104" t="s">
        <v>717</v>
      </c>
      <c r="M26" s="104">
        <v>2</v>
      </c>
      <c r="N26" s="104">
        <v>2</v>
      </c>
      <c r="O26" s="104">
        <f t="shared" si="0"/>
        <v>4</v>
      </c>
      <c r="P26" s="104" t="str">
        <f t="shared" si="1"/>
        <v>BAJO</v>
      </c>
      <c r="Q26" s="104">
        <v>60</v>
      </c>
      <c r="R26" s="104">
        <f t="shared" si="2"/>
        <v>240</v>
      </c>
      <c r="S26" s="78" t="str">
        <f t="shared" si="3"/>
        <v>II</v>
      </c>
      <c r="T26" s="104" t="str">
        <f t="shared" si="4"/>
        <v>ACEPTABLE CON CONTROL ESPECIFICO</v>
      </c>
      <c r="U26" s="104">
        <v>13</v>
      </c>
      <c r="V26" s="104">
        <v>1</v>
      </c>
      <c r="W26" s="104"/>
      <c r="X26" s="104" t="s">
        <v>696</v>
      </c>
      <c r="Y26" s="104" t="s">
        <v>697</v>
      </c>
      <c r="Z26" s="104" t="s">
        <v>229</v>
      </c>
      <c r="AA26" s="104" t="s">
        <v>229</v>
      </c>
      <c r="AB26" s="104" t="s">
        <v>229</v>
      </c>
      <c r="AC26" s="104" t="s">
        <v>1023</v>
      </c>
      <c r="AD26" s="104" t="s">
        <v>229</v>
      </c>
      <c r="AE26" s="104" t="s">
        <v>219</v>
      </c>
      <c r="AF26" s="104" t="s">
        <v>296</v>
      </c>
      <c r="AG26" s="104" t="s">
        <v>297</v>
      </c>
      <c r="AH26" s="104"/>
      <c r="AI26" s="104"/>
      <c r="AJ26" s="104"/>
      <c r="AK26" s="104" t="s">
        <v>1024</v>
      </c>
      <c r="AL26" s="104"/>
      <c r="AM26" s="104">
        <v>2</v>
      </c>
      <c r="AN26" s="104">
        <v>1</v>
      </c>
      <c r="AO26" s="104">
        <f t="shared" si="5"/>
        <v>2</v>
      </c>
      <c r="AP26" s="104" t="str">
        <f t="shared" si="6"/>
        <v>BAJO</v>
      </c>
      <c r="AQ26" s="104">
        <v>60</v>
      </c>
      <c r="AR26" s="104">
        <f t="shared" si="7"/>
        <v>120</v>
      </c>
      <c r="AS26" s="78" t="str">
        <f t="shared" si="8"/>
        <v>III</v>
      </c>
      <c r="AT26" s="80" t="str">
        <f t="shared" si="9"/>
        <v>ACEPTABLE</v>
      </c>
      <c r="AU26" s="108" t="s">
        <v>1025</v>
      </c>
    </row>
    <row r="27" spans="1:47" ht="75" customHeight="1" x14ac:dyDescent="0.25">
      <c r="A27" s="169"/>
      <c r="B27" s="167"/>
      <c r="C27" s="167"/>
      <c r="D27" s="167"/>
      <c r="E27" s="174"/>
      <c r="F27" s="105" t="s">
        <v>219</v>
      </c>
      <c r="G27" s="107" t="s">
        <v>300</v>
      </c>
      <c r="H27" s="104" t="s">
        <v>998</v>
      </c>
      <c r="I27" s="104" t="s">
        <v>302</v>
      </c>
      <c r="J27" s="104" t="s">
        <v>237</v>
      </c>
      <c r="K27" s="104" t="s">
        <v>237</v>
      </c>
      <c r="L27" s="104" t="s">
        <v>999</v>
      </c>
      <c r="M27" s="104">
        <v>6</v>
      </c>
      <c r="N27" s="104">
        <v>1</v>
      </c>
      <c r="O27" s="104">
        <f t="shared" si="0"/>
        <v>6</v>
      </c>
      <c r="P27" s="104" t="str">
        <f t="shared" si="1"/>
        <v>MEDIO</v>
      </c>
      <c r="Q27" s="104">
        <v>25</v>
      </c>
      <c r="R27" s="104">
        <f t="shared" si="2"/>
        <v>150</v>
      </c>
      <c r="S27" s="78" t="str">
        <f t="shared" si="3"/>
        <v>II</v>
      </c>
      <c r="T27" s="104" t="str">
        <f t="shared" si="4"/>
        <v>ACEPTABLE CON CONTROL ESPECIFICO</v>
      </c>
      <c r="U27" s="104">
        <v>13</v>
      </c>
      <c r="V27" s="104">
        <v>1</v>
      </c>
      <c r="W27" s="104"/>
      <c r="X27" s="104"/>
      <c r="Y27" s="104" t="s">
        <v>305</v>
      </c>
      <c r="Z27" s="104" t="s">
        <v>229</v>
      </c>
      <c r="AA27" s="104" t="s">
        <v>229</v>
      </c>
      <c r="AB27" s="104" t="s">
        <v>229</v>
      </c>
      <c r="AC27" s="104" t="s">
        <v>1026</v>
      </c>
      <c r="AD27" s="104" t="s">
        <v>287</v>
      </c>
      <c r="AE27" s="104" t="s">
        <v>219</v>
      </c>
      <c r="AF27" s="104" t="s">
        <v>307</v>
      </c>
      <c r="AG27" s="104" t="s">
        <v>308</v>
      </c>
      <c r="AH27" s="104"/>
      <c r="AI27" s="104"/>
      <c r="AJ27" s="104"/>
      <c r="AK27" s="104" t="s">
        <v>1027</v>
      </c>
      <c r="AL27" s="104"/>
      <c r="AM27" s="104">
        <v>6</v>
      </c>
      <c r="AN27" s="104">
        <v>1</v>
      </c>
      <c r="AO27" s="104">
        <f t="shared" si="5"/>
        <v>6</v>
      </c>
      <c r="AP27" s="104" t="str">
        <f t="shared" si="6"/>
        <v>MEDIO</v>
      </c>
      <c r="AQ27" s="104">
        <v>60</v>
      </c>
      <c r="AR27" s="104">
        <f t="shared" si="7"/>
        <v>360</v>
      </c>
      <c r="AS27" s="78" t="str">
        <f t="shared" si="8"/>
        <v>II</v>
      </c>
      <c r="AT27" s="80" t="str">
        <f t="shared" si="9"/>
        <v>ACEPTABLE CON CONTROL ESPECIFICO</v>
      </c>
      <c r="AU27" s="108" t="s">
        <v>1028</v>
      </c>
    </row>
    <row r="28" spans="1:47" ht="75" customHeight="1" x14ac:dyDescent="0.25">
      <c r="A28" s="169"/>
      <c r="B28" s="167"/>
      <c r="C28" s="167"/>
      <c r="D28" s="167"/>
      <c r="E28" s="174"/>
      <c r="F28" s="105" t="s">
        <v>219</v>
      </c>
      <c r="G28" s="107" t="s">
        <v>300</v>
      </c>
      <c r="H28" s="104" t="s">
        <v>939</v>
      </c>
      <c r="I28" s="104" t="s">
        <v>302</v>
      </c>
      <c r="J28" s="104" t="s">
        <v>1000</v>
      </c>
      <c r="K28" s="104" t="s">
        <v>237</v>
      </c>
      <c r="L28" s="104" t="s">
        <v>237</v>
      </c>
      <c r="M28" s="104">
        <v>6</v>
      </c>
      <c r="N28" s="104">
        <v>1</v>
      </c>
      <c r="O28" s="104">
        <f t="shared" si="0"/>
        <v>6</v>
      </c>
      <c r="P28" s="104" t="str">
        <f t="shared" si="1"/>
        <v>MEDIO</v>
      </c>
      <c r="Q28" s="104">
        <v>10</v>
      </c>
      <c r="R28" s="104">
        <f t="shared" si="2"/>
        <v>60</v>
      </c>
      <c r="S28" s="78" t="str">
        <f t="shared" si="3"/>
        <v>III</v>
      </c>
      <c r="T28" s="104" t="str">
        <f t="shared" si="4"/>
        <v>ACEPTABLE</v>
      </c>
      <c r="U28" s="104">
        <v>13</v>
      </c>
      <c r="V28" s="104">
        <v>1</v>
      </c>
      <c r="W28" s="104"/>
      <c r="X28" s="104"/>
      <c r="Y28" s="104" t="s">
        <v>334</v>
      </c>
      <c r="Z28" s="104" t="s">
        <v>229</v>
      </c>
      <c r="AA28" s="104" t="s">
        <v>229</v>
      </c>
      <c r="AB28" s="104" t="s">
        <v>229</v>
      </c>
      <c r="AC28" s="104" t="s">
        <v>1029</v>
      </c>
      <c r="AD28" s="104" t="s">
        <v>287</v>
      </c>
      <c r="AE28" s="104" t="s">
        <v>219</v>
      </c>
      <c r="AF28" s="104" t="s">
        <v>336</v>
      </c>
      <c r="AG28" s="104" t="s">
        <v>308</v>
      </c>
      <c r="AH28" s="104"/>
      <c r="AI28" s="104"/>
      <c r="AJ28" s="104"/>
      <c r="AK28" s="104" t="s">
        <v>1030</v>
      </c>
      <c r="AL28" s="104"/>
      <c r="AM28" s="104">
        <v>2</v>
      </c>
      <c r="AN28" s="104">
        <v>2</v>
      </c>
      <c r="AO28" s="104">
        <f t="shared" si="5"/>
        <v>4</v>
      </c>
      <c r="AP28" s="104" t="str">
        <f t="shared" si="6"/>
        <v>BAJO</v>
      </c>
      <c r="AQ28" s="104">
        <v>25</v>
      </c>
      <c r="AR28" s="104">
        <f t="shared" si="7"/>
        <v>100</v>
      </c>
      <c r="AS28" s="78" t="str">
        <f t="shared" si="8"/>
        <v>III</v>
      </c>
      <c r="AT28" s="80" t="str">
        <f t="shared" si="9"/>
        <v>ACEPTABLE</v>
      </c>
      <c r="AU28" s="108" t="s">
        <v>1031</v>
      </c>
    </row>
    <row r="29" spans="1:47" ht="75" customHeight="1" x14ac:dyDescent="0.25">
      <c r="A29" s="169"/>
      <c r="B29" s="167"/>
      <c r="C29" s="167"/>
      <c r="D29" s="167"/>
      <c r="E29" s="174"/>
      <c r="F29" s="105" t="s">
        <v>219</v>
      </c>
      <c r="G29" s="107" t="s">
        <v>300</v>
      </c>
      <c r="H29" s="104" t="s">
        <v>1001</v>
      </c>
      <c r="I29" s="104" t="s">
        <v>302</v>
      </c>
      <c r="J29" s="104" t="s">
        <v>349</v>
      </c>
      <c r="K29" s="104" t="s">
        <v>237</v>
      </c>
      <c r="L29" s="104" t="s">
        <v>237</v>
      </c>
      <c r="M29" s="104">
        <v>6</v>
      </c>
      <c r="N29" s="104">
        <v>1</v>
      </c>
      <c r="O29" s="104">
        <f t="shared" si="0"/>
        <v>6</v>
      </c>
      <c r="P29" s="104" t="str">
        <f t="shared" si="1"/>
        <v>MEDIO</v>
      </c>
      <c r="Q29" s="104">
        <v>10</v>
      </c>
      <c r="R29" s="104">
        <f t="shared" si="2"/>
        <v>60</v>
      </c>
      <c r="S29" s="78" t="str">
        <f t="shared" si="3"/>
        <v>III</v>
      </c>
      <c r="T29" s="104" t="str">
        <f t="shared" si="4"/>
        <v>ACEPTABLE</v>
      </c>
      <c r="U29" s="104">
        <v>13</v>
      </c>
      <c r="V29" s="104">
        <v>1</v>
      </c>
      <c r="W29" s="104"/>
      <c r="X29" s="104"/>
      <c r="Y29" s="104" t="s">
        <v>1004</v>
      </c>
      <c r="Z29" s="104" t="s">
        <v>229</v>
      </c>
      <c r="AA29" s="104" t="s">
        <v>229</v>
      </c>
      <c r="AB29" s="104" t="s">
        <v>229</v>
      </c>
      <c r="AC29" s="104" t="s">
        <v>1032</v>
      </c>
      <c r="AD29" s="104" t="s">
        <v>287</v>
      </c>
      <c r="AE29" s="104" t="s">
        <v>219</v>
      </c>
      <c r="AF29" s="104" t="s">
        <v>1033</v>
      </c>
      <c r="AG29" s="104" t="s">
        <v>1034</v>
      </c>
      <c r="AH29" s="104"/>
      <c r="AI29" s="104"/>
      <c r="AJ29" s="104"/>
      <c r="AK29" s="104" t="s">
        <v>1035</v>
      </c>
      <c r="AL29" s="104"/>
      <c r="AM29" s="104">
        <v>2</v>
      </c>
      <c r="AN29" s="104">
        <v>2</v>
      </c>
      <c r="AO29" s="104">
        <f t="shared" si="5"/>
        <v>4</v>
      </c>
      <c r="AP29" s="104" t="str">
        <f t="shared" si="6"/>
        <v>BAJO</v>
      </c>
      <c r="AQ29" s="104">
        <v>25</v>
      </c>
      <c r="AR29" s="104">
        <f t="shared" si="7"/>
        <v>100</v>
      </c>
      <c r="AS29" s="78" t="str">
        <f t="shared" si="8"/>
        <v>III</v>
      </c>
      <c r="AT29" s="80" t="str">
        <f t="shared" si="9"/>
        <v>ACEPTABLE</v>
      </c>
      <c r="AU29" s="108" t="s">
        <v>1031</v>
      </c>
    </row>
    <row r="30" spans="1:47" ht="105" customHeight="1" x14ac:dyDescent="0.25">
      <c r="A30" s="169"/>
      <c r="B30" s="167"/>
      <c r="C30" s="167"/>
      <c r="D30" s="167"/>
      <c r="E30" s="174"/>
      <c r="F30" s="105" t="s">
        <v>219</v>
      </c>
      <c r="G30" s="107" t="s">
        <v>300</v>
      </c>
      <c r="H30" s="104" t="s">
        <v>633</v>
      </c>
      <c r="I30" s="104" t="s">
        <v>302</v>
      </c>
      <c r="J30" s="104" t="s">
        <v>718</v>
      </c>
      <c r="K30" s="104" t="s">
        <v>719</v>
      </c>
      <c r="L30" s="104" t="s">
        <v>1002</v>
      </c>
      <c r="M30" s="104">
        <v>2</v>
      </c>
      <c r="N30" s="104">
        <v>1</v>
      </c>
      <c r="O30" s="104">
        <f t="shared" si="0"/>
        <v>2</v>
      </c>
      <c r="P30" s="104" t="str">
        <f t="shared" si="1"/>
        <v>BAJO</v>
      </c>
      <c r="Q30" s="104">
        <v>25</v>
      </c>
      <c r="R30" s="104">
        <f t="shared" si="2"/>
        <v>50</v>
      </c>
      <c r="S30" s="78" t="str">
        <f t="shared" si="3"/>
        <v>III</v>
      </c>
      <c r="T30" s="104" t="str">
        <f t="shared" si="4"/>
        <v>ACEPTABLE</v>
      </c>
      <c r="U30" s="104">
        <v>13</v>
      </c>
      <c r="V30" s="104">
        <v>3</v>
      </c>
      <c r="W30" s="104"/>
      <c r="X30" s="104"/>
      <c r="Y30" s="104" t="s">
        <v>352</v>
      </c>
      <c r="Z30" s="104"/>
      <c r="AA30" s="104"/>
      <c r="AB30" s="104" t="s">
        <v>389</v>
      </c>
      <c r="AC30" s="104" t="s">
        <v>1036</v>
      </c>
      <c r="AD30" s="104" t="s">
        <v>229</v>
      </c>
      <c r="AE30" s="104" t="s">
        <v>219</v>
      </c>
      <c r="AF30" s="104" t="s">
        <v>391</v>
      </c>
      <c r="AG30" s="104" t="s">
        <v>308</v>
      </c>
      <c r="AH30" s="104"/>
      <c r="AI30" s="104"/>
      <c r="AJ30" s="104"/>
      <c r="AK30" s="104" t="s">
        <v>1037</v>
      </c>
      <c r="AL30" s="104"/>
      <c r="AM30" s="104">
        <v>2</v>
      </c>
      <c r="AN30" s="104">
        <v>1</v>
      </c>
      <c r="AO30" s="104">
        <f t="shared" si="5"/>
        <v>2</v>
      </c>
      <c r="AP30" s="104" t="str">
        <f t="shared" si="6"/>
        <v>BAJO</v>
      </c>
      <c r="AQ30" s="104">
        <v>25</v>
      </c>
      <c r="AR30" s="104">
        <f t="shared" si="7"/>
        <v>50</v>
      </c>
      <c r="AS30" s="78" t="str">
        <f t="shared" si="8"/>
        <v>III</v>
      </c>
      <c r="AT30" s="80" t="str">
        <f t="shared" si="9"/>
        <v>ACEPTABLE</v>
      </c>
      <c r="AU30" s="108" t="s">
        <v>1031</v>
      </c>
    </row>
    <row r="31" spans="1:47" ht="150" customHeight="1" x14ac:dyDescent="0.25">
      <c r="A31" s="169"/>
      <c r="B31" s="167"/>
      <c r="C31" s="167"/>
      <c r="D31" s="167"/>
      <c r="E31" s="174"/>
      <c r="F31" s="105" t="s">
        <v>219</v>
      </c>
      <c r="G31" s="107" t="s">
        <v>435</v>
      </c>
      <c r="H31" s="104" t="s">
        <v>539</v>
      </c>
      <c r="I31" s="104" t="s">
        <v>302</v>
      </c>
      <c r="J31" s="104" t="s">
        <v>237</v>
      </c>
      <c r="K31" s="104" t="s">
        <v>635</v>
      </c>
      <c r="L31" s="104" t="s">
        <v>721</v>
      </c>
      <c r="M31" s="104">
        <v>2</v>
      </c>
      <c r="N31" s="104">
        <v>2</v>
      </c>
      <c r="O31" s="104">
        <f t="shared" si="0"/>
        <v>4</v>
      </c>
      <c r="P31" s="104" t="str">
        <f t="shared" si="1"/>
        <v>BAJO</v>
      </c>
      <c r="Q31" s="104">
        <v>60</v>
      </c>
      <c r="R31" s="104">
        <f t="shared" si="2"/>
        <v>240</v>
      </c>
      <c r="S31" s="78" t="str">
        <f t="shared" si="3"/>
        <v>II</v>
      </c>
      <c r="T31" s="104" t="str">
        <f t="shared" si="4"/>
        <v>ACEPTABLE CON CONTROL ESPECIFICO</v>
      </c>
      <c r="U31" s="104">
        <v>13</v>
      </c>
      <c r="V31" s="104">
        <v>8</v>
      </c>
      <c r="W31" s="36"/>
      <c r="X31" s="104"/>
      <c r="Y31" s="104" t="s">
        <v>352</v>
      </c>
      <c r="Z31" s="104"/>
      <c r="AA31" s="104"/>
      <c r="AB31" s="104"/>
      <c r="AC31" s="104" t="s">
        <v>438</v>
      </c>
      <c r="AD31" s="104" t="s">
        <v>229</v>
      </c>
      <c r="AE31" s="104" t="s">
        <v>219</v>
      </c>
      <c r="AF31" s="104" t="s">
        <v>439</v>
      </c>
      <c r="AG31" s="104" t="s">
        <v>440</v>
      </c>
      <c r="AH31" s="104"/>
      <c r="AI31" s="104"/>
      <c r="AJ31" s="104"/>
      <c r="AK31" s="104" t="s">
        <v>449</v>
      </c>
      <c r="AL31" s="104"/>
      <c r="AM31" s="104">
        <v>2</v>
      </c>
      <c r="AN31" s="104">
        <v>2</v>
      </c>
      <c r="AO31" s="104">
        <f t="shared" si="5"/>
        <v>4</v>
      </c>
      <c r="AP31" s="104" t="str">
        <f t="shared" si="6"/>
        <v>BAJO</v>
      </c>
      <c r="AQ31" s="104">
        <v>60</v>
      </c>
      <c r="AR31" s="104">
        <f t="shared" si="7"/>
        <v>240</v>
      </c>
      <c r="AS31" s="78" t="str">
        <f t="shared" si="8"/>
        <v>II</v>
      </c>
      <c r="AT31" s="80" t="str">
        <f t="shared" si="9"/>
        <v>ACEPTABLE CON CONTROL ESPECIFICO</v>
      </c>
      <c r="AU31" s="113" t="s">
        <v>1038</v>
      </c>
    </row>
    <row r="32" spans="1:47" ht="105" customHeight="1" x14ac:dyDescent="0.25">
      <c r="A32" s="169"/>
      <c r="B32" s="167"/>
      <c r="C32" s="167"/>
      <c r="D32" s="167"/>
      <c r="E32" s="174"/>
      <c r="F32" s="105" t="s">
        <v>219</v>
      </c>
      <c r="G32" s="107" t="s">
        <v>435</v>
      </c>
      <c r="H32" s="104" t="s">
        <v>443</v>
      </c>
      <c r="I32" s="104" t="s">
        <v>302</v>
      </c>
      <c r="J32" s="104" t="s">
        <v>237</v>
      </c>
      <c r="K32" s="104" t="s">
        <v>635</v>
      </c>
      <c r="L32" s="104" t="s">
        <v>721</v>
      </c>
      <c r="M32" s="104">
        <v>2</v>
      </c>
      <c r="N32" s="104">
        <v>2</v>
      </c>
      <c r="O32" s="104">
        <f t="shared" si="0"/>
        <v>4</v>
      </c>
      <c r="P32" s="104" t="str">
        <f t="shared" si="1"/>
        <v>BAJO</v>
      </c>
      <c r="Q32" s="104">
        <v>60</v>
      </c>
      <c r="R32" s="104">
        <f t="shared" si="2"/>
        <v>240</v>
      </c>
      <c r="S32" s="78" t="str">
        <f t="shared" si="3"/>
        <v>II</v>
      </c>
      <c r="T32" s="104" t="str">
        <f t="shared" si="4"/>
        <v>ACEPTABLE CON CONTROL ESPECIFICO</v>
      </c>
      <c r="U32" s="104">
        <v>13</v>
      </c>
      <c r="V32" s="104">
        <v>8</v>
      </c>
      <c r="W32" s="36"/>
      <c r="X32" s="104"/>
      <c r="Y32" s="104" t="s">
        <v>352</v>
      </c>
      <c r="Z32" s="104"/>
      <c r="AA32" s="104"/>
      <c r="AB32" s="104" t="s">
        <v>444</v>
      </c>
      <c r="AC32" s="104" t="s">
        <v>445</v>
      </c>
      <c r="AD32" s="104" t="s">
        <v>229</v>
      </c>
      <c r="AE32" s="104" t="s">
        <v>219</v>
      </c>
      <c r="AF32" s="104" t="s">
        <v>446</v>
      </c>
      <c r="AG32" s="104" t="s">
        <v>447</v>
      </c>
      <c r="AH32" s="104"/>
      <c r="AI32" s="104"/>
      <c r="AJ32" s="104"/>
      <c r="AK32" s="104" t="s">
        <v>449</v>
      </c>
      <c r="AL32" s="104"/>
      <c r="AM32" s="104">
        <v>2</v>
      </c>
      <c r="AN32" s="104">
        <v>2</v>
      </c>
      <c r="AO32" s="104">
        <f t="shared" si="5"/>
        <v>4</v>
      </c>
      <c r="AP32" s="104" t="str">
        <f t="shared" si="6"/>
        <v>BAJO</v>
      </c>
      <c r="AQ32" s="104">
        <v>60</v>
      </c>
      <c r="AR32" s="104">
        <f t="shared" si="7"/>
        <v>240</v>
      </c>
      <c r="AS32" s="78" t="str">
        <f t="shared" si="8"/>
        <v>II</v>
      </c>
      <c r="AT32" s="80" t="str">
        <f t="shared" si="9"/>
        <v>ACEPTABLE CON CONTROL ESPECIFICO</v>
      </c>
      <c r="AU32" s="113" t="s">
        <v>449</v>
      </c>
    </row>
    <row r="33" spans="1:47" ht="150" x14ac:dyDescent="0.25">
      <c r="A33" s="169"/>
      <c r="B33" s="36"/>
      <c r="C33" s="36"/>
      <c r="D33" s="36"/>
      <c r="E33" s="36"/>
      <c r="F33" s="105" t="s">
        <v>219</v>
      </c>
      <c r="G33" s="107" t="s">
        <v>435</v>
      </c>
      <c r="H33" s="104" t="s">
        <v>450</v>
      </c>
      <c r="I33" s="104" t="s">
        <v>302</v>
      </c>
      <c r="J33" s="104" t="s">
        <v>237</v>
      </c>
      <c r="K33" s="104" t="s">
        <v>635</v>
      </c>
      <c r="L33" s="104" t="s">
        <v>721</v>
      </c>
      <c r="M33" s="104">
        <v>2</v>
      </c>
      <c r="N33" s="104">
        <v>2</v>
      </c>
      <c r="O33" s="104">
        <f t="shared" si="0"/>
        <v>4</v>
      </c>
      <c r="P33" s="104" t="str">
        <f t="shared" si="1"/>
        <v>BAJO</v>
      </c>
      <c r="Q33" s="104">
        <v>60</v>
      </c>
      <c r="R33" s="104">
        <f t="shared" si="2"/>
        <v>240</v>
      </c>
      <c r="S33" s="78" t="str">
        <f t="shared" si="3"/>
        <v>II</v>
      </c>
      <c r="T33" s="104" t="str">
        <f t="shared" si="4"/>
        <v>ACEPTABLE CON CONTROL ESPECIFICO</v>
      </c>
      <c r="U33" s="104">
        <v>13</v>
      </c>
      <c r="V33" s="104">
        <v>8</v>
      </c>
      <c r="W33" s="36"/>
      <c r="X33" s="104"/>
      <c r="Y33" s="104" t="s">
        <v>352</v>
      </c>
      <c r="Z33" s="104"/>
      <c r="AA33" s="104"/>
      <c r="AB33" s="104" t="s">
        <v>451</v>
      </c>
      <c r="AC33" s="104" t="s">
        <v>452</v>
      </c>
      <c r="AD33" s="104" t="s">
        <v>229</v>
      </c>
      <c r="AE33" s="104" t="s">
        <v>219</v>
      </c>
      <c r="AF33" s="104" t="s">
        <v>453</v>
      </c>
      <c r="AG33" s="104" t="s">
        <v>447</v>
      </c>
      <c r="AH33" s="104"/>
      <c r="AI33" s="104"/>
      <c r="AJ33" s="104"/>
      <c r="AK33" s="104" t="s">
        <v>449</v>
      </c>
      <c r="AL33" s="104"/>
      <c r="AM33" s="104">
        <v>2</v>
      </c>
      <c r="AN33" s="104">
        <v>2</v>
      </c>
      <c r="AO33" s="104">
        <f t="shared" si="5"/>
        <v>4</v>
      </c>
      <c r="AP33" s="104" t="str">
        <f t="shared" si="6"/>
        <v>BAJO</v>
      </c>
      <c r="AQ33" s="104">
        <v>60</v>
      </c>
      <c r="AR33" s="104">
        <f t="shared" si="7"/>
        <v>240</v>
      </c>
      <c r="AS33" s="78" t="str">
        <f t="shared" si="8"/>
        <v>II</v>
      </c>
      <c r="AT33" s="80" t="str">
        <f t="shared" si="9"/>
        <v>ACEPTABLE CON CONTROL ESPECIFICO</v>
      </c>
      <c r="AU33" s="113" t="s">
        <v>449</v>
      </c>
    </row>
    <row r="34" spans="1:47" ht="165" x14ac:dyDescent="0.25">
      <c r="A34" s="169"/>
      <c r="B34" s="36"/>
      <c r="C34" s="36"/>
      <c r="D34" s="36"/>
      <c r="E34" s="36"/>
      <c r="F34" s="105" t="s">
        <v>219</v>
      </c>
      <c r="G34" s="107" t="s">
        <v>435</v>
      </c>
      <c r="H34" s="104" t="s">
        <v>458</v>
      </c>
      <c r="I34" s="104" t="s">
        <v>302</v>
      </c>
      <c r="J34" s="104" t="s">
        <v>237</v>
      </c>
      <c r="K34" s="104" t="s">
        <v>635</v>
      </c>
      <c r="L34" s="104" t="s">
        <v>721</v>
      </c>
      <c r="M34" s="104">
        <v>2</v>
      </c>
      <c r="N34" s="104">
        <v>2</v>
      </c>
      <c r="O34" s="104">
        <f t="shared" si="0"/>
        <v>4</v>
      </c>
      <c r="P34" s="104" t="str">
        <f t="shared" si="1"/>
        <v>BAJO</v>
      </c>
      <c r="Q34" s="104">
        <v>60</v>
      </c>
      <c r="R34" s="104">
        <f t="shared" si="2"/>
        <v>240</v>
      </c>
      <c r="S34" s="78" t="str">
        <f t="shared" si="3"/>
        <v>II</v>
      </c>
      <c r="T34" s="104" t="str">
        <f t="shared" si="4"/>
        <v>ACEPTABLE CON CONTROL ESPECIFICO</v>
      </c>
      <c r="U34" s="104">
        <v>13</v>
      </c>
      <c r="V34" s="104">
        <v>8</v>
      </c>
      <c r="W34" s="36"/>
      <c r="X34" s="104"/>
      <c r="Y34" s="104" t="s">
        <v>352</v>
      </c>
      <c r="Z34" s="104"/>
      <c r="AA34" s="104"/>
      <c r="AB34" s="104"/>
      <c r="AC34" s="104" t="s">
        <v>460</v>
      </c>
      <c r="AD34" s="104" t="s">
        <v>229</v>
      </c>
      <c r="AE34" s="104" t="s">
        <v>219</v>
      </c>
      <c r="AF34" s="104" t="s">
        <v>457</v>
      </c>
      <c r="AG34" s="104" t="s">
        <v>447</v>
      </c>
      <c r="AH34" s="104"/>
      <c r="AI34" s="104"/>
      <c r="AJ34" s="104"/>
      <c r="AK34" s="104" t="s">
        <v>449</v>
      </c>
      <c r="AL34" s="104"/>
      <c r="AM34" s="104">
        <v>2</v>
      </c>
      <c r="AN34" s="104">
        <v>2</v>
      </c>
      <c r="AO34" s="104">
        <f t="shared" si="5"/>
        <v>4</v>
      </c>
      <c r="AP34" s="104" t="str">
        <f t="shared" si="6"/>
        <v>BAJO</v>
      </c>
      <c r="AQ34" s="104">
        <v>60</v>
      </c>
      <c r="AR34" s="104">
        <f t="shared" si="7"/>
        <v>240</v>
      </c>
      <c r="AS34" s="78" t="str">
        <f t="shared" si="8"/>
        <v>II</v>
      </c>
      <c r="AT34" s="80" t="str">
        <f t="shared" si="9"/>
        <v>ACEPTABLE CON CONTROL ESPECIFICO</v>
      </c>
      <c r="AU34" s="113" t="s">
        <v>449</v>
      </c>
    </row>
    <row r="35" spans="1:47" ht="150" x14ac:dyDescent="0.25">
      <c r="A35" s="169"/>
      <c r="B35" s="36"/>
      <c r="C35" s="36"/>
      <c r="D35" s="36"/>
      <c r="E35" s="36"/>
      <c r="F35" s="105" t="s">
        <v>219</v>
      </c>
      <c r="G35" s="107" t="s">
        <v>435</v>
      </c>
      <c r="H35" s="104" t="s">
        <v>454</v>
      </c>
      <c r="I35" s="104" t="s">
        <v>302</v>
      </c>
      <c r="J35" s="104" t="s">
        <v>237</v>
      </c>
      <c r="K35" s="104" t="s">
        <v>635</v>
      </c>
      <c r="L35" s="104" t="s">
        <v>721</v>
      </c>
      <c r="M35" s="104">
        <v>2</v>
      </c>
      <c r="N35" s="104">
        <v>2</v>
      </c>
      <c r="O35" s="104">
        <f t="shared" si="0"/>
        <v>4</v>
      </c>
      <c r="P35" s="104" t="str">
        <f t="shared" si="1"/>
        <v>BAJO</v>
      </c>
      <c r="Q35" s="104">
        <v>60</v>
      </c>
      <c r="R35" s="104">
        <f t="shared" si="2"/>
        <v>240</v>
      </c>
      <c r="S35" s="78" t="str">
        <f t="shared" si="3"/>
        <v>II</v>
      </c>
      <c r="T35" s="104" t="str">
        <f t="shared" si="4"/>
        <v>ACEPTABLE CON CONTROL ESPECIFICO</v>
      </c>
      <c r="U35" s="104">
        <v>13</v>
      </c>
      <c r="V35" s="104">
        <v>8</v>
      </c>
      <c r="W35" s="36"/>
      <c r="X35" s="104"/>
      <c r="Y35" s="104" t="s">
        <v>352</v>
      </c>
      <c r="Z35" s="104"/>
      <c r="AA35" s="104"/>
      <c r="AB35" s="104"/>
      <c r="AC35" s="104" t="s">
        <v>456</v>
      </c>
      <c r="AD35" s="104" t="s">
        <v>229</v>
      </c>
      <c r="AE35" s="104" t="s">
        <v>219</v>
      </c>
      <c r="AF35" s="104" t="s">
        <v>457</v>
      </c>
      <c r="AG35" s="104" t="s">
        <v>447</v>
      </c>
      <c r="AH35" s="104"/>
      <c r="AI35" s="104"/>
      <c r="AJ35" s="104"/>
      <c r="AK35" s="104" t="s">
        <v>449</v>
      </c>
      <c r="AL35" s="104"/>
      <c r="AM35" s="104">
        <v>2</v>
      </c>
      <c r="AN35" s="104">
        <v>2</v>
      </c>
      <c r="AO35" s="104">
        <f t="shared" si="5"/>
        <v>4</v>
      </c>
      <c r="AP35" s="104" t="str">
        <f t="shared" si="6"/>
        <v>BAJO</v>
      </c>
      <c r="AQ35" s="104">
        <v>60</v>
      </c>
      <c r="AR35" s="104">
        <f t="shared" si="7"/>
        <v>240</v>
      </c>
      <c r="AS35" s="78" t="str">
        <f t="shared" si="8"/>
        <v>II</v>
      </c>
      <c r="AT35" s="80" t="str">
        <f t="shared" si="9"/>
        <v>ACEPTABLE CON CONTROL ESPECIFICO</v>
      </c>
      <c r="AU35" s="113" t="s">
        <v>449</v>
      </c>
    </row>
  </sheetData>
  <mergeCells count="67">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F13:AF15"/>
    <mergeCell ref="AG13:AG15"/>
    <mergeCell ref="AH13:AL13"/>
    <mergeCell ref="AM13:AS13"/>
    <mergeCell ref="Q14:Q15"/>
    <mergeCell ref="R14:R15"/>
    <mergeCell ref="S14:S15"/>
    <mergeCell ref="T14:T15"/>
    <mergeCell ref="U14:U15"/>
    <mergeCell ref="AM14:AM15"/>
    <mergeCell ref="W14:Y14"/>
    <mergeCell ref="Z14:Z15"/>
    <mergeCell ref="AA14:AA15"/>
    <mergeCell ref="AB14:AB15"/>
    <mergeCell ref="AC14:AC15"/>
    <mergeCell ref="AD14:AD15"/>
    <mergeCell ref="AH14:AH15"/>
    <mergeCell ref="AI14:AI15"/>
    <mergeCell ref="AJ14:AJ15"/>
    <mergeCell ref="AK14:AK15"/>
    <mergeCell ref="AL14:AL15"/>
    <mergeCell ref="AT14:AT15"/>
    <mergeCell ref="AN14:AN15"/>
    <mergeCell ref="AO14:AO15"/>
    <mergeCell ref="AP14:AP15"/>
    <mergeCell ref="AQ14:AQ15"/>
    <mergeCell ref="AR14:AR15"/>
    <mergeCell ref="AS14:AS15"/>
    <mergeCell ref="A16:A35"/>
    <mergeCell ref="E30:E32"/>
    <mergeCell ref="D28:D32"/>
    <mergeCell ref="E26:E29"/>
    <mergeCell ref="E20:E24"/>
    <mergeCell ref="E16:E19"/>
    <mergeCell ref="D16:D27"/>
    <mergeCell ref="C16:C32"/>
    <mergeCell ref="B16:B32"/>
  </mergeCells>
  <conditionalFormatting sqref="P16:P35">
    <cfRule type="containsText" dxfId="111" priority="10" stopIfTrue="1" operator="containsText" text="ALTO">
      <formula>NOT(ISERROR(SEARCH(("ALTO"),(P16))))</formula>
    </cfRule>
    <cfRule type="containsText" dxfId="110" priority="11" stopIfTrue="1" operator="containsText" text="MEDIO">
      <formula>NOT(ISERROR(SEARCH(("MEDIO"),(P16))))</formula>
    </cfRule>
    <cfRule type="containsText" dxfId="109" priority="12" stopIfTrue="1" operator="containsText" text="BAJO">
      <formula>NOT(ISERROR(SEARCH("BAJO",P16)))</formula>
    </cfRule>
  </conditionalFormatting>
  <conditionalFormatting sqref="T16:T35">
    <cfRule type="containsText" dxfId="108" priority="7" stopIfTrue="1" operator="containsText" text="NO ACEPTABLE">
      <formula>NOT(ISERROR(SEARCH(("NO ACEPTABLE"),(T16))))</formula>
    </cfRule>
    <cfRule type="containsText" dxfId="107" priority="8" stopIfTrue="1" operator="containsText" text="CONTROL">
      <formula>NOT(ISERROR(SEARCH(("CONTROL"),(T16))))</formula>
    </cfRule>
    <cfRule type="notContainsText" dxfId="106" priority="9" stopIfTrue="1" operator="notContains" text="CONTROL">
      <formula>ISERROR(SEARCH("CONTROL",T16))</formula>
    </cfRule>
  </conditionalFormatting>
  <conditionalFormatting sqref="AP16:AP35">
    <cfRule type="containsText" dxfId="105" priority="4" stopIfTrue="1" operator="containsText" text="ALTO">
      <formula>NOT(ISERROR(SEARCH(("ALTO"),(AP16))))</formula>
    </cfRule>
    <cfRule type="containsText" dxfId="104" priority="5" stopIfTrue="1" operator="containsText" text="MEDIO">
      <formula>NOT(ISERROR(SEARCH(("MEDIO"),(AP16))))</formula>
    </cfRule>
    <cfRule type="containsText" dxfId="103" priority="6" stopIfTrue="1" operator="containsText" text="BAJO">
      <formula>NOT(ISERROR(SEARCH("BAJO",AP16)))</formula>
    </cfRule>
  </conditionalFormatting>
  <conditionalFormatting sqref="AT16:AT35">
    <cfRule type="containsText" dxfId="102" priority="1" stopIfTrue="1" operator="containsText" text="NO ACEPTABLE">
      <formula>NOT(ISERROR(SEARCH(("NO ACEPTABLE"),(AT16))))</formula>
    </cfRule>
    <cfRule type="containsText" dxfId="101" priority="2" stopIfTrue="1" operator="containsText" text="CONTROL">
      <formula>NOT(ISERROR(SEARCH(("CONTROL"),(AT16))))</formula>
    </cfRule>
    <cfRule type="notContainsText" dxfId="100" priority="3"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VALORACIÓN!$D$5:$D$8</xm:f>
          </x14:formula1>
          <xm:sqref>Q16:Q18 AQ16:AQ18</xm:sqref>
        </x14:dataValidation>
        <x14:dataValidation type="list" allowBlank="1" showInputMessage="1" showErrorMessage="1" xr:uid="{00000000-0002-0000-0900-000001000000}">
          <x14:formula1>
            <xm:f>VALORACIÓN!$B$5:$B$8</xm:f>
          </x14:formula1>
          <xm:sqref>M16:M18 AM16:AM18</xm:sqref>
        </x14:dataValidation>
        <x14:dataValidation type="list" allowBlank="1" showInputMessage="1" showErrorMessage="1" xr:uid="{00000000-0002-0000-0900-000002000000}">
          <x14:formula1>
            <xm:f>VALORACIÓN!$C$5:$C$8</xm:f>
          </x14:formula1>
          <xm:sqref>N16:N18 AN16:AN18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24"/>
  <sheetViews>
    <sheetView topLeftCell="G16" zoomScale="77" zoomScaleNormal="77" workbookViewId="0">
      <selection activeCell="G16" sqref="G16:G17"/>
    </sheetView>
  </sheetViews>
  <sheetFormatPr baseColWidth="10" defaultRowHeight="18" x14ac:dyDescent="0.25"/>
  <cols>
    <col min="1" max="1" width="11.42578125" style="1"/>
    <col min="2" max="2" width="15.5703125" style="1" bestFit="1" customWidth="1"/>
    <col min="3" max="3" width="21.85546875" style="1" bestFit="1" customWidth="1"/>
    <col min="4" max="4" width="29.85546875" style="1" customWidth="1"/>
    <col min="5" max="5" width="22.28515625" style="1" customWidth="1"/>
    <col min="6" max="6" width="22.1406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2.7109375" style="1" customWidth="1"/>
    <col min="14" max="14" width="22.42578125" style="1" customWidth="1"/>
    <col min="15" max="15" width="36.42578125" style="1" customWidth="1"/>
    <col min="16" max="16" width="43.28515625" style="1" customWidth="1"/>
    <col min="17" max="17" width="25" style="1" customWidth="1"/>
    <col min="18" max="18" width="32.42578125" style="1" customWidth="1"/>
    <col min="19" max="19" width="28.42578125" style="1" customWidth="1"/>
    <col min="20" max="20" width="19.85546875" style="1" customWidth="1"/>
    <col min="21" max="22" width="19.140625" style="1" customWidth="1"/>
    <col min="23" max="23" width="14.140625" style="1" customWidth="1"/>
    <col min="24" max="24" width="14"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4.42578125" style="1" customWidth="1"/>
    <col min="40" max="40" width="23.5703125" style="1" customWidth="1"/>
    <col min="41" max="41" width="37.5703125" style="1" customWidth="1"/>
    <col min="42" max="42" width="52.140625" style="1" customWidth="1"/>
    <col min="43" max="43" width="25.28515625" style="1" customWidth="1"/>
    <col min="44" max="44" width="36.7109375" style="1" customWidth="1"/>
    <col min="45" max="45" width="26.71093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80"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81"/>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81"/>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81"/>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81"/>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81"/>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81"/>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1.5"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1039</v>
      </c>
      <c r="C16" s="167" t="s">
        <v>1045</v>
      </c>
      <c r="D16" s="167" t="s">
        <v>1040</v>
      </c>
      <c r="E16" s="178" t="s">
        <v>1046</v>
      </c>
      <c r="F16" s="105" t="s">
        <v>219</v>
      </c>
      <c r="G16" s="107" t="s">
        <v>300</v>
      </c>
      <c r="H16" s="109" t="s">
        <v>633</v>
      </c>
      <c r="I16" s="109" t="s">
        <v>1041</v>
      </c>
      <c r="J16" s="109" t="s">
        <v>718</v>
      </c>
      <c r="K16" s="104" t="s">
        <v>719</v>
      </c>
      <c r="L16" s="104" t="s">
        <v>237</v>
      </c>
      <c r="M16" s="104">
        <v>6</v>
      </c>
      <c r="N16" s="104">
        <v>3</v>
      </c>
      <c r="O16" s="104">
        <f t="shared" ref="O16:O24" si="0">+M16*N16</f>
        <v>18</v>
      </c>
      <c r="P16" s="104" t="str">
        <f t="shared" ref="P16:P24" si="1">IF(AND(O16&gt;=2,O16&lt;=4),"BAJO",IF(AND(O16&gt;=6,O16&lt;=8),"MEDIO",IF(AND(O16&gt;=10,O16&lt;=20),"ALTO",IF(AND(O16&gt;=24,O16&lt;=40),"MUY ALTO",""))))</f>
        <v>ALTO</v>
      </c>
      <c r="Q16" s="104">
        <v>25</v>
      </c>
      <c r="R16" s="104">
        <f t="shared" ref="R16:R24" si="2">+O16*Q16</f>
        <v>450</v>
      </c>
      <c r="S16" s="78" t="str">
        <f t="shared" ref="S16:S24" si="3">IF(AND(R16&gt;=10,R16&lt;=20),"IV",IF(AND(R16&gt;=40,R16&lt;=120),"III",IF(AND(R16&gt;=150,R16&lt;=500),"II",IF(AND(R16&gt;=600,R16&lt;=4000),"I",""))))</f>
        <v>II</v>
      </c>
      <c r="T16" s="104" t="str">
        <f t="shared" ref="T16:T24" si="4">IF(AND(S16&gt;="IV",S16&lt;="IV"),"ACEPTABLE",IF(AND(S16&gt;="III",S16&lt;="III"),"ACEPTABLE",IF(AND(S16&gt;="II",S16&lt;="II"),"ACEPTABLE CON CONTROL ESPECIFICO",IF(AND(S16&gt;="I",S16&lt;="I"),"NO ACEPTABLE",""))))</f>
        <v>ACEPTABLE CON CONTROL ESPECIFICO</v>
      </c>
      <c r="U16" s="104">
        <v>300</v>
      </c>
      <c r="V16" s="104">
        <v>1</v>
      </c>
      <c r="W16" s="104"/>
      <c r="X16" s="104"/>
      <c r="Y16" s="104" t="s">
        <v>352</v>
      </c>
      <c r="Z16" s="129"/>
      <c r="AA16" s="104" t="s">
        <v>1047</v>
      </c>
      <c r="AB16" s="104" t="s">
        <v>389</v>
      </c>
      <c r="AC16" s="104" t="s">
        <v>1048</v>
      </c>
      <c r="AD16" s="104" t="s">
        <v>229</v>
      </c>
      <c r="AE16" s="104" t="s">
        <v>219</v>
      </c>
      <c r="AF16" s="104" t="s">
        <v>391</v>
      </c>
      <c r="AG16" s="104" t="s">
        <v>308</v>
      </c>
      <c r="AH16" s="104"/>
      <c r="AI16" s="104" t="s">
        <v>1049</v>
      </c>
      <c r="AJ16" s="104"/>
      <c r="AK16" s="127" t="s">
        <v>1050</v>
      </c>
      <c r="AL16" s="104"/>
      <c r="AM16" s="104">
        <v>6</v>
      </c>
      <c r="AN16" s="104">
        <v>3</v>
      </c>
      <c r="AO16" s="104">
        <f t="shared" ref="AO16:AO24" si="5">+AM16*AN16</f>
        <v>18</v>
      </c>
      <c r="AP16" s="104" t="str">
        <f t="shared" ref="AP16:AP24" si="6">IF(AND(AO16&gt;=2,AO16&lt;=4),"BAJO",IF(AND(AO16&gt;=6,AO16&lt;=8),"MEDIO",IF(AND(AO16&gt;=10,AO16&lt;=20),"ALTO",IF(AND(AO16&gt;=24,AO16&lt;=40),"MUY ALTO",""))))</f>
        <v>ALTO</v>
      </c>
      <c r="AQ16" s="104">
        <v>25</v>
      </c>
      <c r="AR16" s="104">
        <f t="shared" ref="AR16:AR24" si="7">+AO16*AQ16</f>
        <v>450</v>
      </c>
      <c r="AS16" s="78" t="str">
        <f t="shared" ref="AS16:AS24" si="8">IF(AND(AR16&gt;=10,AR16&lt;=20),"IV",IF(AND(AR16&gt;=40,AR16&lt;=120),"III",IF(AND(AR16&gt;=150,AR16&lt;=500),"II",IF(AND(AR16&gt;=600,AR16&lt;=4000),"I",""))))</f>
        <v>II</v>
      </c>
      <c r="AT16" s="104" t="str">
        <f t="shared" ref="AT16:AT24" si="9">IF(AND(AS16&gt;="IV",AS16&lt;="IV"),"ACEPTABLE",IF(AND(AS16&gt;="III",AS16&lt;="III"),"ACEPTABLE",IF(AND(AS16&gt;="II",AS16&lt;="II"),"ACEPTABLE CON CONTROL ESPECIFICO",IF(AND(AS16&gt;="I",AS16&lt;="I"),"NO ACEPTABLE",""))))</f>
        <v>ACEPTABLE CON CONTROL ESPECIFICO</v>
      </c>
      <c r="AU16" s="108" t="s">
        <v>1051</v>
      </c>
    </row>
    <row r="17" spans="1:47" ht="83.25" customHeight="1" x14ac:dyDescent="0.25">
      <c r="A17" s="169"/>
      <c r="B17" s="167"/>
      <c r="C17" s="167"/>
      <c r="D17" s="167"/>
      <c r="E17" s="178"/>
      <c r="F17" s="105" t="s">
        <v>219</v>
      </c>
      <c r="G17" s="107" t="s">
        <v>300</v>
      </c>
      <c r="H17" s="109" t="s">
        <v>410</v>
      </c>
      <c r="I17" s="109" t="s">
        <v>1041</v>
      </c>
      <c r="J17" s="109" t="s">
        <v>411</v>
      </c>
      <c r="K17" s="104" t="s">
        <v>412</v>
      </c>
      <c r="L17" s="104" t="s">
        <v>237</v>
      </c>
      <c r="M17" s="104">
        <v>2</v>
      </c>
      <c r="N17" s="104">
        <v>3</v>
      </c>
      <c r="O17" s="104">
        <f t="shared" si="0"/>
        <v>6</v>
      </c>
      <c r="P17" s="104" t="str">
        <f t="shared" si="1"/>
        <v>MEDIO</v>
      </c>
      <c r="Q17" s="104">
        <v>25</v>
      </c>
      <c r="R17" s="104">
        <f t="shared" si="2"/>
        <v>150</v>
      </c>
      <c r="S17" s="78" t="str">
        <f t="shared" si="3"/>
        <v>II</v>
      </c>
      <c r="T17" s="104" t="str">
        <f t="shared" si="4"/>
        <v>ACEPTABLE CON CONTROL ESPECIFICO</v>
      </c>
      <c r="U17" s="104">
        <v>300</v>
      </c>
      <c r="V17" s="104">
        <v>1</v>
      </c>
      <c r="W17" s="104"/>
      <c r="X17" s="104"/>
      <c r="Y17" s="104" t="s">
        <v>413</v>
      </c>
      <c r="Z17" s="104"/>
      <c r="AA17" s="104"/>
      <c r="AB17" s="104" t="s">
        <v>414</v>
      </c>
      <c r="AC17" s="104"/>
      <c r="AD17" s="104" t="s">
        <v>287</v>
      </c>
      <c r="AE17" s="104" t="s">
        <v>219</v>
      </c>
      <c r="AF17" s="104" t="s">
        <v>415</v>
      </c>
      <c r="AG17" s="104" t="s">
        <v>308</v>
      </c>
      <c r="AH17" s="104"/>
      <c r="AI17" s="104"/>
      <c r="AJ17" s="104" t="s">
        <v>1052</v>
      </c>
      <c r="AK17" s="104" t="s">
        <v>1053</v>
      </c>
      <c r="AL17" s="104"/>
      <c r="AM17" s="104">
        <v>2</v>
      </c>
      <c r="AN17" s="104">
        <v>2</v>
      </c>
      <c r="AO17" s="104">
        <f t="shared" si="5"/>
        <v>4</v>
      </c>
      <c r="AP17" s="104" t="str">
        <f t="shared" si="6"/>
        <v>BAJO</v>
      </c>
      <c r="AQ17" s="104">
        <v>10</v>
      </c>
      <c r="AR17" s="104">
        <f t="shared" si="7"/>
        <v>40</v>
      </c>
      <c r="AS17" s="104" t="str">
        <f t="shared" si="8"/>
        <v>III</v>
      </c>
      <c r="AT17" s="104" t="str">
        <f t="shared" si="9"/>
        <v>ACEPTABLE</v>
      </c>
      <c r="AU17" s="108" t="s">
        <v>1051</v>
      </c>
    </row>
    <row r="18" spans="1:47" ht="83.25" customHeight="1" x14ac:dyDescent="0.25">
      <c r="A18" s="169"/>
      <c r="B18" s="167"/>
      <c r="C18" s="167"/>
      <c r="D18" s="167"/>
      <c r="E18" s="178"/>
      <c r="F18" s="105" t="s">
        <v>219</v>
      </c>
      <c r="G18" s="107" t="s">
        <v>300</v>
      </c>
      <c r="H18" s="104" t="s">
        <v>418</v>
      </c>
      <c r="I18" s="104" t="s">
        <v>1041</v>
      </c>
      <c r="J18" s="104" t="s">
        <v>419</v>
      </c>
      <c r="K18" s="104" t="s">
        <v>420</v>
      </c>
      <c r="L18" s="104" t="s">
        <v>237</v>
      </c>
      <c r="M18" s="104">
        <v>2</v>
      </c>
      <c r="N18" s="104">
        <v>2</v>
      </c>
      <c r="O18" s="104">
        <f t="shared" si="0"/>
        <v>4</v>
      </c>
      <c r="P18" s="104" t="str">
        <f t="shared" si="1"/>
        <v>BAJO</v>
      </c>
      <c r="Q18" s="104">
        <v>25</v>
      </c>
      <c r="R18" s="104">
        <f t="shared" si="2"/>
        <v>100</v>
      </c>
      <c r="S18" s="78" t="str">
        <f t="shared" si="3"/>
        <v>III</v>
      </c>
      <c r="T18" s="104" t="str">
        <f t="shared" si="4"/>
        <v>ACEPTABLE</v>
      </c>
      <c r="U18" s="104">
        <v>300</v>
      </c>
      <c r="V18" s="104">
        <v>1</v>
      </c>
      <c r="W18" s="104"/>
      <c r="X18" s="104"/>
      <c r="Y18" s="104" t="s">
        <v>421</v>
      </c>
      <c r="Z18" s="104"/>
      <c r="AA18" s="104"/>
      <c r="AB18" s="104" t="s">
        <v>422</v>
      </c>
      <c r="AC18" s="104" t="s">
        <v>423</v>
      </c>
      <c r="AD18" s="104" t="s">
        <v>229</v>
      </c>
      <c r="AE18" s="104" t="s">
        <v>219</v>
      </c>
      <c r="AF18" s="104" t="s">
        <v>424</v>
      </c>
      <c r="AG18" s="104" t="s">
        <v>308</v>
      </c>
      <c r="AH18" s="104"/>
      <c r="AI18" s="104"/>
      <c r="AJ18" s="104" t="s">
        <v>1054</v>
      </c>
      <c r="AK18" s="104" t="s">
        <v>1055</v>
      </c>
      <c r="AL18" s="104"/>
      <c r="AM18" s="104">
        <v>2</v>
      </c>
      <c r="AN18" s="104">
        <v>2</v>
      </c>
      <c r="AO18" s="104">
        <f t="shared" si="5"/>
        <v>4</v>
      </c>
      <c r="AP18" s="104" t="str">
        <f t="shared" si="6"/>
        <v>BAJO</v>
      </c>
      <c r="AQ18" s="104">
        <v>10</v>
      </c>
      <c r="AR18" s="104">
        <f t="shared" si="7"/>
        <v>40</v>
      </c>
      <c r="AS18" s="104" t="str">
        <f t="shared" si="8"/>
        <v>III</v>
      </c>
      <c r="AT18" s="104" t="str">
        <f t="shared" si="9"/>
        <v>ACEPTABLE</v>
      </c>
      <c r="AU18" s="108" t="s">
        <v>1051</v>
      </c>
    </row>
    <row r="19" spans="1:47" ht="300" customHeight="1" x14ac:dyDescent="0.25">
      <c r="A19" s="169"/>
      <c r="B19" s="167"/>
      <c r="C19" s="167"/>
      <c r="D19" s="167"/>
      <c r="E19" s="178"/>
      <c r="F19" s="105" t="s">
        <v>219</v>
      </c>
      <c r="G19" s="107" t="s">
        <v>300</v>
      </c>
      <c r="H19" s="104" t="s">
        <v>1042</v>
      </c>
      <c r="I19" s="104" t="s">
        <v>1041</v>
      </c>
      <c r="J19" s="104" t="s">
        <v>1043</v>
      </c>
      <c r="K19" s="104" t="s">
        <v>1044</v>
      </c>
      <c r="L19" s="104" t="s">
        <v>237</v>
      </c>
      <c r="M19" s="104">
        <v>6</v>
      </c>
      <c r="N19" s="104">
        <v>2</v>
      </c>
      <c r="O19" s="104">
        <f t="shared" si="0"/>
        <v>12</v>
      </c>
      <c r="P19" s="104" t="str">
        <f t="shared" si="1"/>
        <v>ALTO</v>
      </c>
      <c r="Q19" s="104">
        <v>25</v>
      </c>
      <c r="R19" s="104">
        <f t="shared" si="2"/>
        <v>300</v>
      </c>
      <c r="S19" s="78" t="str">
        <f t="shared" si="3"/>
        <v>II</v>
      </c>
      <c r="T19" s="104" t="str">
        <f t="shared" si="4"/>
        <v>ACEPTABLE CON CONTROL ESPECIFICO</v>
      </c>
      <c r="U19" s="104">
        <v>300</v>
      </c>
      <c r="V19" s="104">
        <v>1</v>
      </c>
      <c r="W19" s="104"/>
      <c r="X19" s="104"/>
      <c r="Y19" s="104" t="s">
        <v>305</v>
      </c>
      <c r="Z19" s="104" t="s">
        <v>1056</v>
      </c>
      <c r="AA19" s="104"/>
      <c r="AB19" s="104"/>
      <c r="AC19" s="104" t="s">
        <v>1057</v>
      </c>
      <c r="AD19" s="104" t="s">
        <v>287</v>
      </c>
      <c r="AE19" s="104" t="s">
        <v>219</v>
      </c>
      <c r="AF19" s="104" t="s">
        <v>307</v>
      </c>
      <c r="AG19" s="104" t="s">
        <v>308</v>
      </c>
      <c r="AH19" s="104"/>
      <c r="AI19" s="104"/>
      <c r="AJ19" s="104"/>
      <c r="AK19" s="104" t="s">
        <v>309</v>
      </c>
      <c r="AL19" s="104"/>
      <c r="AM19" s="104">
        <v>6</v>
      </c>
      <c r="AN19" s="104">
        <v>2</v>
      </c>
      <c r="AO19" s="104">
        <f t="shared" si="5"/>
        <v>12</v>
      </c>
      <c r="AP19" s="104" t="str">
        <f t="shared" si="6"/>
        <v>ALTO</v>
      </c>
      <c r="AQ19" s="104">
        <v>25</v>
      </c>
      <c r="AR19" s="104">
        <f t="shared" si="7"/>
        <v>300</v>
      </c>
      <c r="AS19" s="78" t="str">
        <f t="shared" si="8"/>
        <v>II</v>
      </c>
      <c r="AT19" s="104" t="str">
        <f t="shared" si="9"/>
        <v>ACEPTABLE CON CONTROL ESPECIFICO</v>
      </c>
      <c r="AU19" s="108" t="s">
        <v>574</v>
      </c>
    </row>
    <row r="20" spans="1:47" ht="210" customHeight="1" x14ac:dyDescent="0.25">
      <c r="A20" s="169"/>
      <c r="B20" s="167"/>
      <c r="C20" s="167"/>
      <c r="D20" s="167"/>
      <c r="E20" s="178"/>
      <c r="F20" s="105" t="s">
        <v>219</v>
      </c>
      <c r="G20" s="107" t="s">
        <v>435</v>
      </c>
      <c r="H20" s="104" t="s">
        <v>539</v>
      </c>
      <c r="I20" s="104" t="s">
        <v>1041</v>
      </c>
      <c r="J20" s="104" t="s">
        <v>237</v>
      </c>
      <c r="K20" s="104" t="s">
        <v>635</v>
      </c>
      <c r="L20" s="104" t="s">
        <v>816</v>
      </c>
      <c r="M20" s="104">
        <v>2</v>
      </c>
      <c r="N20" s="104">
        <v>2</v>
      </c>
      <c r="O20" s="104">
        <f t="shared" si="0"/>
        <v>4</v>
      </c>
      <c r="P20" s="104" t="str">
        <f t="shared" si="1"/>
        <v>BAJO</v>
      </c>
      <c r="Q20" s="104">
        <v>60</v>
      </c>
      <c r="R20" s="104">
        <f t="shared" si="2"/>
        <v>240</v>
      </c>
      <c r="S20" s="78" t="str">
        <f t="shared" si="3"/>
        <v>II</v>
      </c>
      <c r="T20" s="104" t="str">
        <f t="shared" si="4"/>
        <v>ACEPTABLE CON CONTROL ESPECIFICO</v>
      </c>
      <c r="U20" s="104">
        <v>300</v>
      </c>
      <c r="V20" s="104">
        <v>1</v>
      </c>
      <c r="W20" s="104"/>
      <c r="X20" s="104"/>
      <c r="Y20" s="104" t="s">
        <v>352</v>
      </c>
      <c r="Z20" s="104"/>
      <c r="AA20" s="104"/>
      <c r="AB20" s="104"/>
      <c r="AC20" s="104" t="s">
        <v>635</v>
      </c>
      <c r="AD20" s="104" t="s">
        <v>229</v>
      </c>
      <c r="AE20" s="104" t="s">
        <v>219</v>
      </c>
      <c r="AF20" s="104" t="s">
        <v>439</v>
      </c>
      <c r="AG20" s="104" t="s">
        <v>455</v>
      </c>
      <c r="AH20" s="104"/>
      <c r="AI20" s="104"/>
      <c r="AJ20" s="104"/>
      <c r="AK20" s="104" t="s">
        <v>449</v>
      </c>
      <c r="AL20" s="104"/>
      <c r="AM20" s="104">
        <v>6</v>
      </c>
      <c r="AN20" s="104">
        <v>2</v>
      </c>
      <c r="AO20" s="104">
        <f t="shared" si="5"/>
        <v>12</v>
      </c>
      <c r="AP20" s="104" t="str">
        <f t="shared" si="6"/>
        <v>ALTO</v>
      </c>
      <c r="AQ20" s="104">
        <v>25</v>
      </c>
      <c r="AR20" s="104">
        <f t="shared" si="7"/>
        <v>300</v>
      </c>
      <c r="AS20" s="78" t="str">
        <f t="shared" si="8"/>
        <v>II</v>
      </c>
      <c r="AT20" s="104" t="str">
        <f t="shared" si="9"/>
        <v>ACEPTABLE CON CONTROL ESPECIFICO</v>
      </c>
      <c r="AU20" s="113" t="s">
        <v>449</v>
      </c>
    </row>
    <row r="21" spans="1:47" ht="75" customHeight="1" x14ac:dyDescent="0.25">
      <c r="A21" s="169"/>
      <c r="B21" s="167"/>
      <c r="C21" s="167"/>
      <c r="D21" s="167"/>
      <c r="E21" s="178"/>
      <c r="F21" s="105" t="s">
        <v>219</v>
      </c>
      <c r="G21" s="107" t="s">
        <v>435</v>
      </c>
      <c r="H21" s="104" t="s">
        <v>443</v>
      </c>
      <c r="I21" s="104" t="s">
        <v>1041</v>
      </c>
      <c r="J21" s="104" t="s">
        <v>237</v>
      </c>
      <c r="K21" s="104" t="s">
        <v>635</v>
      </c>
      <c r="L21" s="104" t="s">
        <v>816</v>
      </c>
      <c r="M21" s="104">
        <v>2</v>
      </c>
      <c r="N21" s="104">
        <v>2</v>
      </c>
      <c r="O21" s="104">
        <f t="shared" si="0"/>
        <v>4</v>
      </c>
      <c r="P21" s="104" t="str">
        <f t="shared" si="1"/>
        <v>BAJO</v>
      </c>
      <c r="Q21" s="104">
        <v>60</v>
      </c>
      <c r="R21" s="104">
        <f t="shared" si="2"/>
        <v>240</v>
      </c>
      <c r="S21" s="78" t="str">
        <f t="shared" si="3"/>
        <v>II</v>
      </c>
      <c r="T21" s="104" t="str">
        <f t="shared" si="4"/>
        <v>ACEPTABLE CON CONTROL ESPECIFICO</v>
      </c>
      <c r="U21" s="104">
        <v>300</v>
      </c>
      <c r="V21" s="104">
        <v>1</v>
      </c>
      <c r="W21" s="104"/>
      <c r="X21" s="104"/>
      <c r="Y21" s="104" t="s">
        <v>352</v>
      </c>
      <c r="Z21" s="104"/>
      <c r="AA21" s="104"/>
      <c r="AB21" s="104" t="s">
        <v>444</v>
      </c>
      <c r="AC21" s="104" t="s">
        <v>635</v>
      </c>
      <c r="AD21" s="104" t="s">
        <v>229</v>
      </c>
      <c r="AE21" s="104" t="s">
        <v>219</v>
      </c>
      <c r="AF21" s="104" t="s">
        <v>446</v>
      </c>
      <c r="AG21" s="104" t="s">
        <v>1058</v>
      </c>
      <c r="AH21" s="104"/>
      <c r="AI21" s="104"/>
      <c r="AJ21" s="104"/>
      <c r="AK21" s="104" t="s">
        <v>449</v>
      </c>
      <c r="AL21" s="104"/>
      <c r="AM21" s="104">
        <v>2</v>
      </c>
      <c r="AN21" s="104">
        <v>2</v>
      </c>
      <c r="AO21" s="104">
        <f t="shared" si="5"/>
        <v>4</v>
      </c>
      <c r="AP21" s="104" t="str">
        <f t="shared" si="6"/>
        <v>BAJO</v>
      </c>
      <c r="AQ21" s="104">
        <v>60</v>
      </c>
      <c r="AR21" s="104">
        <f t="shared" si="7"/>
        <v>240</v>
      </c>
      <c r="AS21" s="78" t="str">
        <f t="shared" si="8"/>
        <v>II</v>
      </c>
      <c r="AT21" s="104" t="str">
        <f t="shared" si="9"/>
        <v>ACEPTABLE CON CONTROL ESPECIFICO</v>
      </c>
      <c r="AU21" s="113" t="s">
        <v>449</v>
      </c>
    </row>
    <row r="22" spans="1:47" ht="150" customHeight="1" x14ac:dyDescent="0.25">
      <c r="A22" s="169"/>
      <c r="B22" s="167"/>
      <c r="C22" s="167"/>
      <c r="D22" s="167"/>
      <c r="E22" s="178"/>
      <c r="F22" s="105" t="s">
        <v>219</v>
      </c>
      <c r="G22" s="107" t="s">
        <v>435</v>
      </c>
      <c r="H22" s="104" t="s">
        <v>450</v>
      </c>
      <c r="I22" s="104" t="s">
        <v>1041</v>
      </c>
      <c r="J22" s="104" t="s">
        <v>237</v>
      </c>
      <c r="K22" s="104" t="s">
        <v>635</v>
      </c>
      <c r="L22" s="104" t="s">
        <v>816</v>
      </c>
      <c r="M22" s="104">
        <v>2</v>
      </c>
      <c r="N22" s="104">
        <v>2</v>
      </c>
      <c r="O22" s="104">
        <f t="shared" si="0"/>
        <v>4</v>
      </c>
      <c r="P22" s="104" t="str">
        <f t="shared" si="1"/>
        <v>BAJO</v>
      </c>
      <c r="Q22" s="104">
        <v>60</v>
      </c>
      <c r="R22" s="104">
        <f t="shared" si="2"/>
        <v>240</v>
      </c>
      <c r="S22" s="78" t="str">
        <f t="shared" si="3"/>
        <v>II</v>
      </c>
      <c r="T22" s="104" t="str">
        <f t="shared" si="4"/>
        <v>ACEPTABLE CON CONTROL ESPECIFICO</v>
      </c>
      <c r="U22" s="104">
        <v>300</v>
      </c>
      <c r="V22" s="104">
        <v>1</v>
      </c>
      <c r="W22" s="104"/>
      <c r="X22" s="104"/>
      <c r="Y22" s="104" t="s">
        <v>352</v>
      </c>
      <c r="Z22" s="104"/>
      <c r="AA22" s="104"/>
      <c r="AB22" s="104" t="s">
        <v>451</v>
      </c>
      <c r="AC22" s="104" t="s">
        <v>635</v>
      </c>
      <c r="AD22" s="104" t="s">
        <v>229</v>
      </c>
      <c r="AE22" s="104" t="s">
        <v>219</v>
      </c>
      <c r="AF22" s="104" t="s">
        <v>453</v>
      </c>
      <c r="AG22" s="104" t="s">
        <v>1059</v>
      </c>
      <c r="AH22" s="104"/>
      <c r="AI22" s="104"/>
      <c r="AJ22" s="104"/>
      <c r="AK22" s="104" t="s">
        <v>449</v>
      </c>
      <c r="AL22" s="104"/>
      <c r="AM22" s="104">
        <v>2</v>
      </c>
      <c r="AN22" s="104">
        <v>2</v>
      </c>
      <c r="AO22" s="104">
        <f t="shared" si="5"/>
        <v>4</v>
      </c>
      <c r="AP22" s="104" t="str">
        <f t="shared" si="6"/>
        <v>BAJO</v>
      </c>
      <c r="AQ22" s="104">
        <v>60</v>
      </c>
      <c r="AR22" s="104">
        <f t="shared" si="7"/>
        <v>240</v>
      </c>
      <c r="AS22" s="78" t="str">
        <f t="shared" si="8"/>
        <v>II</v>
      </c>
      <c r="AT22" s="104" t="str">
        <f t="shared" si="9"/>
        <v>ACEPTABLE CON CONTROL ESPECIFICO</v>
      </c>
      <c r="AU22" s="113" t="s">
        <v>449</v>
      </c>
    </row>
    <row r="23" spans="1:47" ht="195" customHeight="1" x14ac:dyDescent="0.25">
      <c r="A23" s="169"/>
      <c r="B23" s="167"/>
      <c r="C23" s="167"/>
      <c r="D23" s="167"/>
      <c r="E23" s="178"/>
      <c r="F23" s="105" t="s">
        <v>219</v>
      </c>
      <c r="G23" s="107" t="s">
        <v>435</v>
      </c>
      <c r="H23" s="104" t="s">
        <v>458</v>
      </c>
      <c r="I23" s="104" t="s">
        <v>302</v>
      </c>
      <c r="J23" s="104" t="s">
        <v>237</v>
      </c>
      <c r="K23" s="104" t="s">
        <v>635</v>
      </c>
      <c r="L23" s="104" t="s">
        <v>816</v>
      </c>
      <c r="M23" s="104">
        <v>2</v>
      </c>
      <c r="N23" s="104">
        <v>2</v>
      </c>
      <c r="O23" s="104">
        <f t="shared" si="0"/>
        <v>4</v>
      </c>
      <c r="P23" s="104" t="str">
        <f t="shared" si="1"/>
        <v>BAJO</v>
      </c>
      <c r="Q23" s="104">
        <v>60</v>
      </c>
      <c r="R23" s="104">
        <f t="shared" si="2"/>
        <v>240</v>
      </c>
      <c r="S23" s="78" t="str">
        <f t="shared" si="3"/>
        <v>II</v>
      </c>
      <c r="T23" s="104" t="str">
        <f t="shared" si="4"/>
        <v>ACEPTABLE CON CONTROL ESPECIFICO</v>
      </c>
      <c r="U23" s="104">
        <v>300</v>
      </c>
      <c r="V23" s="104">
        <v>1</v>
      </c>
      <c r="W23" s="104"/>
      <c r="X23" s="104"/>
      <c r="Y23" s="104" t="s">
        <v>352</v>
      </c>
      <c r="Z23" s="104"/>
      <c r="AA23" s="104"/>
      <c r="AB23" s="104"/>
      <c r="AC23" s="104" t="s">
        <v>635</v>
      </c>
      <c r="AD23" s="104" t="s">
        <v>229</v>
      </c>
      <c r="AE23" s="104" t="s">
        <v>219</v>
      </c>
      <c r="AF23" s="104" t="s">
        <v>457</v>
      </c>
      <c r="AG23" s="104" t="s">
        <v>1058</v>
      </c>
      <c r="AH23" s="104"/>
      <c r="AI23" s="104"/>
      <c r="AJ23" s="104"/>
      <c r="AK23" s="104" t="s">
        <v>449</v>
      </c>
      <c r="AL23" s="104"/>
      <c r="AM23" s="104">
        <v>2</v>
      </c>
      <c r="AN23" s="104">
        <v>2</v>
      </c>
      <c r="AO23" s="104">
        <f t="shared" si="5"/>
        <v>4</v>
      </c>
      <c r="AP23" s="104" t="str">
        <f t="shared" si="6"/>
        <v>BAJO</v>
      </c>
      <c r="AQ23" s="104">
        <v>60</v>
      </c>
      <c r="AR23" s="104">
        <f t="shared" si="7"/>
        <v>240</v>
      </c>
      <c r="AS23" s="78" t="str">
        <f t="shared" si="8"/>
        <v>II</v>
      </c>
      <c r="AT23" s="104" t="str">
        <f t="shared" si="9"/>
        <v>ACEPTABLE CON CONTROL ESPECIFICO</v>
      </c>
      <c r="AU23" s="113" t="s">
        <v>449</v>
      </c>
    </row>
    <row r="24" spans="1:47" ht="105" customHeight="1" x14ac:dyDescent="0.25">
      <c r="A24" s="169"/>
      <c r="B24" s="167"/>
      <c r="C24" s="167"/>
      <c r="D24" s="167"/>
      <c r="E24" s="178"/>
      <c r="F24" s="105" t="s">
        <v>219</v>
      </c>
      <c r="G24" s="107" t="s">
        <v>435</v>
      </c>
      <c r="H24" s="104" t="s">
        <v>454</v>
      </c>
      <c r="I24" s="104" t="s">
        <v>1041</v>
      </c>
      <c r="J24" s="104" t="s">
        <v>237</v>
      </c>
      <c r="K24" s="104" t="s">
        <v>635</v>
      </c>
      <c r="L24" s="104" t="s">
        <v>816</v>
      </c>
      <c r="M24" s="104">
        <v>2</v>
      </c>
      <c r="N24" s="104">
        <v>2</v>
      </c>
      <c r="O24" s="104">
        <f t="shared" si="0"/>
        <v>4</v>
      </c>
      <c r="P24" s="104" t="str">
        <f t="shared" si="1"/>
        <v>BAJO</v>
      </c>
      <c r="Q24" s="104">
        <v>60</v>
      </c>
      <c r="R24" s="104">
        <f t="shared" si="2"/>
        <v>240</v>
      </c>
      <c r="S24" s="78" t="str">
        <f t="shared" si="3"/>
        <v>II</v>
      </c>
      <c r="T24" s="104" t="str">
        <f t="shared" si="4"/>
        <v>ACEPTABLE CON CONTROL ESPECIFICO</v>
      </c>
      <c r="U24" s="104">
        <v>300</v>
      </c>
      <c r="V24" s="104">
        <v>1</v>
      </c>
      <c r="W24" s="104"/>
      <c r="X24" s="104"/>
      <c r="Y24" s="104" t="s">
        <v>352</v>
      </c>
      <c r="Z24" s="104"/>
      <c r="AA24" s="104"/>
      <c r="AB24" s="104"/>
      <c r="AC24" s="104" t="s">
        <v>635</v>
      </c>
      <c r="AD24" s="104" t="s">
        <v>229</v>
      </c>
      <c r="AE24" s="104" t="s">
        <v>219</v>
      </c>
      <c r="AF24" s="104" t="s">
        <v>457</v>
      </c>
      <c r="AG24" s="104" t="s">
        <v>1058</v>
      </c>
      <c r="AH24" s="104"/>
      <c r="AI24" s="104"/>
      <c r="AJ24" s="104"/>
      <c r="AK24" s="104" t="s">
        <v>449</v>
      </c>
      <c r="AL24" s="104"/>
      <c r="AM24" s="104">
        <v>2</v>
      </c>
      <c r="AN24" s="104">
        <v>2</v>
      </c>
      <c r="AO24" s="104">
        <f t="shared" si="5"/>
        <v>4</v>
      </c>
      <c r="AP24" s="104" t="str">
        <f t="shared" si="6"/>
        <v>BAJO</v>
      </c>
      <c r="AQ24" s="104">
        <v>60</v>
      </c>
      <c r="AR24" s="104">
        <f t="shared" si="7"/>
        <v>240</v>
      </c>
      <c r="AS24" s="78" t="str">
        <f t="shared" si="8"/>
        <v>II</v>
      </c>
      <c r="AT24" s="104" t="str">
        <f t="shared" si="9"/>
        <v>ACEPTABLE CON CONTROL ESPECIFICO</v>
      </c>
      <c r="AU24" s="113" t="s">
        <v>449</v>
      </c>
    </row>
  </sheetData>
  <mergeCells count="64">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C14:AC15"/>
    <mergeCell ref="AD14:AD15"/>
    <mergeCell ref="AF13:AF15"/>
    <mergeCell ref="AG13:AG15"/>
    <mergeCell ref="AH13:AL13"/>
    <mergeCell ref="AM13:AS13"/>
    <mergeCell ref="Q14:Q15"/>
    <mergeCell ref="R14:R15"/>
    <mergeCell ref="S14:S15"/>
    <mergeCell ref="T14:T15"/>
    <mergeCell ref="U14:U15"/>
    <mergeCell ref="AK14:AK15"/>
    <mergeCell ref="AL14:AL15"/>
    <mergeCell ref="AM14:AM15"/>
    <mergeCell ref="W14:Y14"/>
    <mergeCell ref="Z14:Z15"/>
    <mergeCell ref="AA14:AA15"/>
    <mergeCell ref="AB14:AB15"/>
    <mergeCell ref="AT14:AT15"/>
    <mergeCell ref="A16:A24"/>
    <mergeCell ref="B16:B24"/>
    <mergeCell ref="C16:C24"/>
    <mergeCell ref="D16:D24"/>
    <mergeCell ref="E16:E19"/>
    <mergeCell ref="E20:E24"/>
    <mergeCell ref="AN14:AN15"/>
    <mergeCell ref="AO14:AO15"/>
    <mergeCell ref="AP14:AP15"/>
    <mergeCell ref="AQ14:AQ15"/>
    <mergeCell ref="AR14:AR15"/>
    <mergeCell ref="AS14:AS15"/>
    <mergeCell ref="AH14:AH15"/>
    <mergeCell ref="AI14:AI15"/>
    <mergeCell ref="AJ14:AJ15"/>
  </mergeCells>
  <conditionalFormatting sqref="P16:P24">
    <cfRule type="containsText" dxfId="99" priority="11" stopIfTrue="1" operator="containsText" text="ALTO">
      <formula>NOT(ISERROR(SEARCH(("ALTO"),(P16))))</formula>
    </cfRule>
    <cfRule type="containsText" dxfId="98" priority="12" stopIfTrue="1" operator="containsText" text="MEDIO">
      <formula>NOT(ISERROR(SEARCH(("MEDIO"),(P16))))</formula>
    </cfRule>
    <cfRule type="containsText" dxfId="97" priority="13" stopIfTrue="1" operator="containsText" text="BAJO">
      <formula>NOT(ISERROR(SEARCH("BAJO",P16)))</formula>
    </cfRule>
  </conditionalFormatting>
  <conditionalFormatting sqref="T16 T19:T22">
    <cfRule type="notContainsText" dxfId="96" priority="10" stopIfTrue="1" operator="notContains" text="CONTROL">
      <formula>ISERROR(SEARCH(("CONTROL"),(T16)))</formula>
    </cfRule>
  </conditionalFormatting>
  <conditionalFormatting sqref="T16:T24">
    <cfRule type="containsText" dxfId="95" priority="7" stopIfTrue="1" operator="containsText" text="NO ACEPTABLE">
      <formula>NOT(ISERROR(SEARCH(("NO ACEPTABLE"),(T16))))</formula>
    </cfRule>
    <cfRule type="containsText" dxfId="94" priority="8" stopIfTrue="1" operator="containsText" text="CONTROL">
      <formula>NOT(ISERROR(SEARCH(("CONTROL"),(T16))))</formula>
    </cfRule>
  </conditionalFormatting>
  <conditionalFormatting sqref="T17">
    <cfRule type="notContainsText" dxfId="93" priority="15" stopIfTrue="1" operator="notContains" text="CONTROL">
      <formula>ISERROR(SEARCH(("CONTROL"),(T17)))</formula>
    </cfRule>
  </conditionalFormatting>
  <conditionalFormatting sqref="T18">
    <cfRule type="notContainsText" dxfId="92" priority="9" stopIfTrue="1" operator="notContains" text="CONTROL">
      <formula>ISERROR(SEARCH("CONTROL",T18))</formula>
    </cfRule>
  </conditionalFormatting>
  <conditionalFormatting sqref="T23">
    <cfRule type="notContainsText" dxfId="91" priority="16" stopIfTrue="1" operator="notContains" text="CONTROL">
      <formula>ISERROR(SEARCH(("CONTROL"),(T23)))</formula>
    </cfRule>
  </conditionalFormatting>
  <conditionalFormatting sqref="T24">
    <cfRule type="notContainsText" dxfId="90" priority="14" stopIfTrue="1" operator="notContains" text="CONTROL">
      <formula>ISERROR(SEARCH(("CONTROL"),(T24)))</formula>
    </cfRule>
  </conditionalFormatting>
  <conditionalFormatting sqref="AP16:AP24">
    <cfRule type="containsText" dxfId="89" priority="1" stopIfTrue="1" operator="containsText" text="ALTO">
      <formula>NOT(ISERROR(SEARCH(("ALTO"),(AP16))))</formula>
    </cfRule>
    <cfRule type="containsText" dxfId="88" priority="2" stopIfTrue="1" operator="containsText" text="MEDIO">
      <formula>NOT(ISERROR(SEARCH(("MEDIO"),(AP16))))</formula>
    </cfRule>
    <cfRule type="containsText" dxfId="87" priority="3" stopIfTrue="1" operator="containsText" text="BAJO">
      <formula>NOT(ISERROR(SEARCH("BAJO",AP16)))</formula>
    </cfRule>
  </conditionalFormatting>
  <conditionalFormatting sqref="AT16:AT24">
    <cfRule type="containsText" dxfId="86" priority="4" stopIfTrue="1" operator="containsText" text="NO ACEPTABLE">
      <formula>NOT(ISERROR(SEARCH(("NO ACEPTABLE"),(AT16))))</formula>
    </cfRule>
    <cfRule type="containsText" dxfId="85" priority="5" stopIfTrue="1" operator="containsText" text="CONTROL">
      <formula>NOT(ISERROR(SEARCH(("CONTROL"),(AT16))))</formula>
    </cfRule>
    <cfRule type="notContainsText" dxfId="84" priority="6"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VALORACIÓN!$C$5:$C$8</xm:f>
          </x14:formula1>
          <xm:sqref>N16:N18 AN16:AN18</xm:sqref>
        </x14:dataValidation>
        <x14:dataValidation type="list" allowBlank="1" showInputMessage="1" showErrorMessage="1" xr:uid="{00000000-0002-0000-0A00-000001000000}">
          <x14:formula1>
            <xm:f>VALORACIÓN!$B$5:$B$8</xm:f>
          </x14:formula1>
          <xm:sqref>M16:M18 AM16:AM18</xm:sqref>
        </x14:dataValidation>
        <x14:dataValidation type="list" allowBlank="1" showInputMessage="1" showErrorMessage="1" xr:uid="{00000000-0002-0000-0A00-000002000000}">
          <x14:formula1>
            <xm:f>VALORACIÓN!$D$5:$D$8</xm:f>
          </x14:formula1>
          <xm:sqref>Q16:Q18 AQ16:AQ18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7"/>
  <sheetViews>
    <sheetView topLeftCell="G13" zoomScale="48" zoomScaleNormal="48" workbookViewId="0">
      <selection activeCell="G13" sqref="A13:XFD15"/>
    </sheetView>
  </sheetViews>
  <sheetFormatPr baseColWidth="10" defaultRowHeight="18" x14ac:dyDescent="0.25"/>
  <cols>
    <col min="1" max="1" width="11.42578125" style="1"/>
    <col min="2" max="2" width="16.85546875" style="1" customWidth="1"/>
    <col min="3" max="3" width="14.140625" style="1" customWidth="1"/>
    <col min="4" max="4" width="29.85546875" style="1" customWidth="1"/>
    <col min="5" max="5" width="22.28515625" style="1" customWidth="1"/>
    <col min="6" max="6" width="12"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3.85546875" style="1" customWidth="1"/>
    <col min="14" max="14" width="25.5703125" style="1" customWidth="1"/>
    <col min="15" max="16" width="37.28515625" style="1" customWidth="1"/>
    <col min="17" max="17" width="26.140625" style="1" customWidth="1"/>
    <col min="18" max="18" width="32.42578125" style="1" customWidth="1"/>
    <col min="19" max="19" width="25.85546875" style="1" customWidth="1"/>
    <col min="20" max="20" width="19.8554687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3.5703125" style="1" customWidth="1"/>
    <col min="40" max="40" width="24.7109375" style="1" customWidth="1"/>
    <col min="41" max="41" width="33" style="1" customWidth="1"/>
    <col min="42" max="42" width="43" style="1" customWidth="1"/>
    <col min="43" max="43" width="28.140625" style="1" customWidth="1"/>
    <col min="44" max="44" width="32.7109375" style="1" customWidth="1"/>
    <col min="45" max="45" width="26.71093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80"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81"/>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81"/>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81"/>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81"/>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81"/>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81"/>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0" customHeight="1"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1060</v>
      </c>
      <c r="C16" s="167" t="s">
        <v>1061</v>
      </c>
      <c r="D16" s="167" t="s">
        <v>1062</v>
      </c>
      <c r="E16" s="178" t="s">
        <v>1063</v>
      </c>
      <c r="F16" s="81" t="s">
        <v>219</v>
      </c>
      <c r="G16" s="94" t="s">
        <v>278</v>
      </c>
      <c r="H16" s="81" t="s">
        <v>1064</v>
      </c>
      <c r="I16" s="81" t="s">
        <v>235</v>
      </c>
      <c r="J16" s="81" t="s">
        <v>237</v>
      </c>
      <c r="K16" s="81" t="s">
        <v>782</v>
      </c>
      <c r="L16" s="81" t="s">
        <v>780</v>
      </c>
      <c r="M16" s="81">
        <v>2</v>
      </c>
      <c r="N16" s="81">
        <v>3</v>
      </c>
      <c r="O16" s="81">
        <f>+M16*N16</f>
        <v>6</v>
      </c>
      <c r="P16" s="81" t="str">
        <f>IF(AND(O16&gt;=2,O16&lt;=4),"BAJO",IF(AND(O16&gt;=6,O16&lt;=8),"MEDIO",IF(AND(O16&gt;=10,O16&lt;=20),"ALTO",IF(AND(O16&gt;=24,O16&lt;=40),"MUY ALTO",""))))</f>
        <v>MEDIO</v>
      </c>
      <c r="Q16" s="81">
        <v>25</v>
      </c>
      <c r="R16" s="81">
        <f>+O16*Q16</f>
        <v>150</v>
      </c>
      <c r="S16" s="91" t="str">
        <f>IF(AND(R16&gt;=10,R16&lt;=20),"IV",IF(AND(R16&gt;=40,R16&lt;=120),"III",IF(AND(R16&gt;=150,R16&lt;=500),"II",IF(AND(R16&gt;=600,R16&lt;=4000),"I",""))))</f>
        <v>II</v>
      </c>
      <c r="T16" s="81" t="str">
        <f>IF(AND(S16&gt;="IV",S16&lt;="IV"),"ACEPTABLE",IF(AND(S16&gt;="III",S16&lt;="III"),"ACEPTABLE",IF(AND(S16&gt;="II",S16&lt;="II"),"ACEPTABLE CON CONTROL ESPECIFICO",IF(AND(S16&gt;="I",S16&lt;="I"),"NO ACEPTABLE",""))))</f>
        <v>ACEPTABLE CON CONTROL ESPECIFICO</v>
      </c>
      <c r="U16" s="81">
        <v>8</v>
      </c>
      <c r="V16" s="81">
        <v>8</v>
      </c>
      <c r="W16" s="104"/>
      <c r="X16" s="81" t="s">
        <v>638</v>
      </c>
      <c r="Y16" s="104"/>
      <c r="Z16" s="90"/>
      <c r="AA16" s="90"/>
      <c r="AB16" s="90"/>
      <c r="AC16" s="90" t="s">
        <v>1082</v>
      </c>
      <c r="AD16" s="90" t="s">
        <v>287</v>
      </c>
      <c r="AE16" s="90" t="s">
        <v>219</v>
      </c>
      <c r="AF16" s="97" t="s">
        <v>288</v>
      </c>
      <c r="AG16" s="81" t="s">
        <v>1083</v>
      </c>
      <c r="AH16" s="90"/>
      <c r="AI16" s="90"/>
      <c r="AJ16" s="90"/>
      <c r="AK16" s="90" t="s">
        <v>1084</v>
      </c>
      <c r="AL16" s="90" t="s">
        <v>825</v>
      </c>
      <c r="AM16" s="81">
        <v>2</v>
      </c>
      <c r="AN16" s="81">
        <v>3</v>
      </c>
      <c r="AO16" s="81">
        <f>+AM16*AN16</f>
        <v>6</v>
      </c>
      <c r="AP16" s="81" t="str">
        <f>IF(AND(AO16&gt;=2,AO16&lt;=4),"BAJO",IF(AND(AO16&gt;=6,AO16&lt;=8),"MEDIO",IF(AND(AO16&gt;=10,AO16&lt;=20),"ALTO",IF(AND(AO16&gt;=24,AO16&lt;=40),"MUY ALTO",""))))</f>
        <v>MEDIO</v>
      </c>
      <c r="AQ16" s="81">
        <v>25</v>
      </c>
      <c r="AR16" s="81">
        <f>+AO16*AQ16</f>
        <v>150</v>
      </c>
      <c r="AS16" s="91" t="str">
        <f>IF(AND(AR16&gt;=10,AR16&lt;=20),"IV",IF(AND(AR16&gt;=40,AR16&lt;=120),"III",IF(AND(AR16&gt;=150,AR16&lt;=500),"II",IF(AND(AR16&gt;=600,AR16&lt;=4000),"I",""))))</f>
        <v>II</v>
      </c>
      <c r="AT16" s="81" t="str">
        <f>IF(AND(AS16&gt;="IV",AS16&lt;="IV"),"ACEPTABLE",IF(AND(AS16&gt;="III",AS16&lt;="III"),"ACEPTABLE",IF(AND(AS16&gt;="II",AS16&lt;="II"),"ACEPTABLE CON CONTROL ESPECIFICO",IF(AND(AS16&gt;="I",AS16&lt;="I"),"NO ACEPTABLE",""))))</f>
        <v>ACEPTABLE CON CONTROL ESPECIFICO</v>
      </c>
      <c r="AU16" s="116" t="s">
        <v>574</v>
      </c>
    </row>
    <row r="17" spans="1:47" ht="83.25" customHeight="1" x14ac:dyDescent="0.25">
      <c r="A17" s="169"/>
      <c r="B17" s="167"/>
      <c r="C17" s="167"/>
      <c r="D17" s="167"/>
      <c r="E17" s="178"/>
      <c r="F17" s="92" t="s">
        <v>219</v>
      </c>
      <c r="G17" s="120" t="s">
        <v>475</v>
      </c>
      <c r="H17" s="92" t="s">
        <v>806</v>
      </c>
      <c r="I17" s="92" t="s">
        <v>804</v>
      </c>
      <c r="J17" s="121" t="s">
        <v>237</v>
      </c>
      <c r="K17" s="121" t="s">
        <v>237</v>
      </c>
      <c r="L17" s="121" t="s">
        <v>807</v>
      </c>
      <c r="M17" s="92">
        <v>6</v>
      </c>
      <c r="N17" s="92">
        <v>2</v>
      </c>
      <c r="O17" s="92">
        <f t="shared" ref="O17:O29" si="0">+M17*N17</f>
        <v>12</v>
      </c>
      <c r="P17" s="81" t="str">
        <f t="shared" ref="P17:P37" si="1">IF(AND(O17&gt;=2,O17&lt;=4),"BAJO",IF(AND(O17&gt;=6,O17&lt;=8),"MEDIO",IF(AND(O17&gt;=10,O17&lt;=20),"ALTO",IF(AND(O17&gt;=24,O17&lt;=40),"MUY ALTO",""))))</f>
        <v>ALTO</v>
      </c>
      <c r="Q17" s="92">
        <v>25</v>
      </c>
      <c r="R17" s="92">
        <f t="shared" ref="R17:R29" si="2">+O17*Q17</f>
        <v>300</v>
      </c>
      <c r="S17" s="83" t="str">
        <f t="shared" ref="S17:S29" si="3">IF(AND(R17&gt;=10,R17&lt;=20),"IV",IF(AND(R17&gt;=40,R17&lt;=120),"III",IF(AND(R17&gt;=150,R17&lt;=500),"II",IF(AND(R17&gt;=600,R17&lt;=4000),"I",""))))</f>
        <v>II</v>
      </c>
      <c r="T17" s="81" t="str">
        <f t="shared" ref="T17:T37" si="4">IF(AND(S17&gt;="IV",S17&lt;="IV"),"ACEPTABLE",IF(AND(S17&gt;="III",S17&lt;="III"),"ACEPTABLE",IF(AND(S17&gt;="II",S17&lt;="II"),"ACEPTABLE CON CONTROL ESPECIFICO",IF(AND(S17&gt;="I",S17&lt;="I"),"NO ACEPTABLE",""))))</f>
        <v>ACEPTABLE CON CONTROL ESPECIFICO</v>
      </c>
      <c r="U17" s="81">
        <v>8</v>
      </c>
      <c r="V17" s="121">
        <v>8</v>
      </c>
      <c r="W17" s="104"/>
      <c r="X17" s="121"/>
      <c r="Y17" s="121" t="s">
        <v>819</v>
      </c>
      <c r="Z17" s="92"/>
      <c r="AA17" s="92"/>
      <c r="AB17" s="92" t="s">
        <v>852</v>
      </c>
      <c r="AC17" s="121" t="s">
        <v>853</v>
      </c>
      <c r="AD17" s="92" t="s">
        <v>287</v>
      </c>
      <c r="AE17" s="92" t="s">
        <v>219</v>
      </c>
      <c r="AF17" s="92" t="s">
        <v>307</v>
      </c>
      <c r="AG17" s="92" t="s">
        <v>854</v>
      </c>
      <c r="AH17" s="92"/>
      <c r="AI17" s="92"/>
      <c r="AJ17" s="92"/>
      <c r="AK17" s="121"/>
      <c r="AL17" s="92" t="s">
        <v>825</v>
      </c>
      <c r="AM17" s="92">
        <v>2</v>
      </c>
      <c r="AN17" s="92">
        <v>2</v>
      </c>
      <c r="AO17" s="92">
        <f t="shared" ref="AO17:AO29" si="5">+AM17*AN17</f>
        <v>4</v>
      </c>
      <c r="AP17" s="81" t="str">
        <f t="shared" ref="AP17:AP37" si="6">IF(AND(AO17&gt;=2,AO17&lt;=4),"BAJO",IF(AND(AO17&gt;=6,AO17&lt;=8),"MEDIO",IF(AND(AO17&gt;=10,AO17&lt;=20),"ALTO",IF(AND(AO17&gt;=24,AO17&lt;=40),"MUY ALTO",""))))</f>
        <v>BAJO</v>
      </c>
      <c r="AQ17" s="92">
        <v>25</v>
      </c>
      <c r="AR17" s="92">
        <f t="shared" ref="AR17:AR29" si="7">+AO17*AQ17</f>
        <v>100</v>
      </c>
      <c r="AS17" s="83" t="str">
        <f t="shared" ref="AS17:AS29" si="8">IF(AND(AR17&gt;=10,AR17&lt;=20),"IV",IF(AND(AR17&gt;=40,AR17&lt;=120),"III",IF(AND(AR17&gt;=150,AR17&lt;=500),"II",IF(AND(AR17&gt;=600,AR17&lt;=4000),"I",""))))</f>
        <v>III</v>
      </c>
      <c r="AT17" s="81" t="str">
        <f t="shared" ref="AT17:AT37" si="9">IF(AND(AS17&gt;="IV",AS17&lt;="IV"),"ACEPTABLE",IF(AND(AS17&gt;="III",AS17&lt;="III"),"ACEPTABLE",IF(AND(AS17&gt;="II",AS17&lt;="II"),"ACEPTABLE CON CONTROL ESPECIFICO",IF(AND(AS17&gt;="I",AS17&lt;="I"),"NO ACEPTABLE",""))))</f>
        <v>ACEPTABLE</v>
      </c>
      <c r="AU17" s="116" t="s">
        <v>574</v>
      </c>
    </row>
    <row r="18" spans="1:47" ht="83.25" customHeight="1" x14ac:dyDescent="0.25">
      <c r="A18" s="169"/>
      <c r="B18" s="167"/>
      <c r="C18" s="167"/>
      <c r="D18" s="167"/>
      <c r="E18" s="178"/>
      <c r="F18" s="92" t="s">
        <v>219</v>
      </c>
      <c r="G18" s="120" t="s">
        <v>482</v>
      </c>
      <c r="H18" s="92" t="s">
        <v>803</v>
      </c>
      <c r="I18" s="92" t="s">
        <v>804</v>
      </c>
      <c r="J18" s="121" t="s">
        <v>237</v>
      </c>
      <c r="K18" s="121" t="s">
        <v>805</v>
      </c>
      <c r="L18" s="121" t="s">
        <v>237</v>
      </c>
      <c r="M18" s="92">
        <v>2</v>
      </c>
      <c r="N18" s="92">
        <v>2</v>
      </c>
      <c r="O18" s="92">
        <f t="shared" si="0"/>
        <v>4</v>
      </c>
      <c r="P18" s="81" t="str">
        <f t="shared" si="1"/>
        <v>BAJO</v>
      </c>
      <c r="Q18" s="92">
        <v>25</v>
      </c>
      <c r="R18" s="92">
        <f t="shared" si="2"/>
        <v>100</v>
      </c>
      <c r="S18" s="83" t="str">
        <f t="shared" si="3"/>
        <v>III</v>
      </c>
      <c r="T18" s="81" t="str">
        <f t="shared" si="4"/>
        <v>ACEPTABLE</v>
      </c>
      <c r="U18" s="81">
        <v>8</v>
      </c>
      <c r="V18" s="121">
        <v>8</v>
      </c>
      <c r="W18" s="104"/>
      <c r="X18" s="121" t="s">
        <v>818</v>
      </c>
      <c r="Y18" s="104"/>
      <c r="Z18" s="92"/>
      <c r="AA18" s="92"/>
      <c r="AB18" s="92" t="s">
        <v>848</v>
      </c>
      <c r="AC18" s="121" t="s">
        <v>849</v>
      </c>
      <c r="AD18" s="92" t="s">
        <v>287</v>
      </c>
      <c r="AE18" s="92" t="s">
        <v>219</v>
      </c>
      <c r="AF18" s="92" t="s">
        <v>850</v>
      </c>
      <c r="AG18" s="92" t="s">
        <v>344</v>
      </c>
      <c r="AH18" s="92"/>
      <c r="AI18" s="92"/>
      <c r="AJ18" s="92"/>
      <c r="AK18" s="121"/>
      <c r="AL18" s="92" t="s">
        <v>825</v>
      </c>
      <c r="AM18" s="92">
        <v>2</v>
      </c>
      <c r="AN18" s="92">
        <v>2</v>
      </c>
      <c r="AO18" s="92">
        <f t="shared" si="5"/>
        <v>4</v>
      </c>
      <c r="AP18" s="81" t="str">
        <f t="shared" si="6"/>
        <v>BAJO</v>
      </c>
      <c r="AQ18" s="92">
        <v>25</v>
      </c>
      <c r="AR18" s="92">
        <f t="shared" si="7"/>
        <v>100</v>
      </c>
      <c r="AS18" s="83" t="str">
        <f t="shared" si="8"/>
        <v>III</v>
      </c>
      <c r="AT18" s="81" t="str">
        <f t="shared" si="9"/>
        <v>ACEPTABLE</v>
      </c>
      <c r="AU18" s="116" t="s">
        <v>574</v>
      </c>
    </row>
    <row r="19" spans="1:47" ht="300" customHeight="1" x14ac:dyDescent="0.25">
      <c r="A19" s="169"/>
      <c r="B19" s="167"/>
      <c r="C19" s="167"/>
      <c r="D19" s="167"/>
      <c r="E19" s="178"/>
      <c r="F19" s="81" t="s">
        <v>219</v>
      </c>
      <c r="G19" s="120" t="s">
        <v>220</v>
      </c>
      <c r="H19" s="92" t="s">
        <v>1065</v>
      </c>
      <c r="I19" s="92" t="s">
        <v>235</v>
      </c>
      <c r="J19" s="121" t="s">
        <v>236</v>
      </c>
      <c r="K19" s="121" t="s">
        <v>237</v>
      </c>
      <c r="L19" s="121" t="s">
        <v>527</v>
      </c>
      <c r="M19" s="92">
        <v>2</v>
      </c>
      <c r="N19" s="92">
        <v>3</v>
      </c>
      <c r="O19" s="92">
        <f t="shared" si="0"/>
        <v>6</v>
      </c>
      <c r="P19" s="81" t="str">
        <f t="shared" si="1"/>
        <v>MEDIO</v>
      </c>
      <c r="Q19" s="92">
        <v>60</v>
      </c>
      <c r="R19" s="92">
        <f t="shared" si="2"/>
        <v>360</v>
      </c>
      <c r="S19" s="83" t="str">
        <f t="shared" si="3"/>
        <v>II</v>
      </c>
      <c r="T19" s="81" t="str">
        <f t="shared" si="4"/>
        <v>ACEPTABLE CON CONTROL ESPECIFICO</v>
      </c>
      <c r="U19" s="81">
        <v>8</v>
      </c>
      <c r="V19" s="121">
        <v>8</v>
      </c>
      <c r="W19" s="104"/>
      <c r="X19" s="121" t="s">
        <v>239</v>
      </c>
      <c r="Y19" s="104"/>
      <c r="Z19" s="92"/>
      <c r="AA19" s="92"/>
      <c r="AB19" s="92"/>
      <c r="AC19" s="92" t="s">
        <v>554</v>
      </c>
      <c r="AD19" s="92" t="s">
        <v>229</v>
      </c>
      <c r="AE19" s="92" t="s">
        <v>219</v>
      </c>
      <c r="AF19" s="92" t="s">
        <v>230</v>
      </c>
      <c r="AG19" s="92" t="s">
        <v>1085</v>
      </c>
      <c r="AH19" s="92"/>
      <c r="AI19" s="92"/>
      <c r="AJ19" s="92"/>
      <c r="AK19" s="92" t="s">
        <v>554</v>
      </c>
      <c r="AL19" s="92"/>
      <c r="AM19" s="92">
        <v>2</v>
      </c>
      <c r="AN19" s="92">
        <v>3</v>
      </c>
      <c r="AO19" s="92">
        <f t="shared" si="5"/>
        <v>6</v>
      </c>
      <c r="AP19" s="81" t="str">
        <f t="shared" si="6"/>
        <v>MEDIO</v>
      </c>
      <c r="AQ19" s="92">
        <v>60</v>
      </c>
      <c r="AR19" s="92">
        <f t="shared" si="7"/>
        <v>360</v>
      </c>
      <c r="AS19" s="83" t="str">
        <f t="shared" si="8"/>
        <v>II</v>
      </c>
      <c r="AT19" s="81" t="str">
        <f t="shared" si="9"/>
        <v>ACEPTABLE CON CONTROL ESPECIFICO</v>
      </c>
      <c r="AU19" s="116" t="s">
        <v>574</v>
      </c>
    </row>
    <row r="20" spans="1:47" ht="210" customHeight="1" x14ac:dyDescent="0.25">
      <c r="A20" s="169"/>
      <c r="B20" s="167"/>
      <c r="C20" s="167"/>
      <c r="D20" s="167"/>
      <c r="E20" s="178"/>
      <c r="F20" s="92" t="s">
        <v>219</v>
      </c>
      <c r="G20" s="120" t="s">
        <v>220</v>
      </c>
      <c r="H20" s="92" t="s">
        <v>1066</v>
      </c>
      <c r="I20" s="92" t="s">
        <v>235</v>
      </c>
      <c r="J20" s="121" t="s">
        <v>236</v>
      </c>
      <c r="K20" s="121" t="s">
        <v>243</v>
      </c>
      <c r="L20" s="121" t="s">
        <v>528</v>
      </c>
      <c r="M20" s="92">
        <v>2</v>
      </c>
      <c r="N20" s="92">
        <v>4</v>
      </c>
      <c r="O20" s="92">
        <f t="shared" si="0"/>
        <v>8</v>
      </c>
      <c r="P20" s="81" t="str">
        <f t="shared" si="1"/>
        <v>MEDIO</v>
      </c>
      <c r="Q20" s="92">
        <v>60</v>
      </c>
      <c r="R20" s="92">
        <f t="shared" si="2"/>
        <v>480</v>
      </c>
      <c r="S20" s="83" t="str">
        <f t="shared" si="3"/>
        <v>II</v>
      </c>
      <c r="T20" s="81" t="str">
        <f t="shared" si="4"/>
        <v>ACEPTABLE CON CONTROL ESPECIFICO</v>
      </c>
      <c r="U20" s="81">
        <v>8</v>
      </c>
      <c r="V20" s="121">
        <v>8</v>
      </c>
      <c r="W20" s="104"/>
      <c r="X20" s="121" t="s">
        <v>245</v>
      </c>
      <c r="Y20" s="104"/>
      <c r="Z20" s="121"/>
      <c r="AA20" s="92"/>
      <c r="AB20" s="92"/>
      <c r="AC20" s="92" t="s">
        <v>554</v>
      </c>
      <c r="AD20" s="92" t="s">
        <v>229</v>
      </c>
      <c r="AE20" s="92" t="s">
        <v>219</v>
      </c>
      <c r="AF20" s="92" t="s">
        <v>247</v>
      </c>
      <c r="AG20" s="92" t="s">
        <v>827</v>
      </c>
      <c r="AH20" s="92"/>
      <c r="AI20" s="92"/>
      <c r="AJ20" s="92"/>
      <c r="AK20" s="92" t="s">
        <v>554</v>
      </c>
      <c r="AL20" s="92"/>
      <c r="AM20" s="92">
        <v>2</v>
      </c>
      <c r="AN20" s="92">
        <v>4</v>
      </c>
      <c r="AO20" s="92">
        <f t="shared" si="5"/>
        <v>8</v>
      </c>
      <c r="AP20" s="81" t="str">
        <f t="shared" si="6"/>
        <v>MEDIO</v>
      </c>
      <c r="AQ20" s="92">
        <v>60</v>
      </c>
      <c r="AR20" s="92">
        <f t="shared" si="7"/>
        <v>480</v>
      </c>
      <c r="AS20" s="83" t="str">
        <f t="shared" si="8"/>
        <v>II</v>
      </c>
      <c r="AT20" s="81" t="str">
        <f t="shared" si="9"/>
        <v>ACEPTABLE CON CONTROL ESPECIFICO</v>
      </c>
      <c r="AU20" s="116" t="s">
        <v>574</v>
      </c>
    </row>
    <row r="21" spans="1:47" ht="75" customHeight="1" x14ac:dyDescent="0.25">
      <c r="A21" s="169"/>
      <c r="B21" s="167"/>
      <c r="C21" s="167"/>
      <c r="D21" s="167"/>
      <c r="E21" s="178"/>
      <c r="F21" s="93" t="s">
        <v>219</v>
      </c>
      <c r="G21" s="94" t="s">
        <v>220</v>
      </c>
      <c r="H21" s="81" t="s">
        <v>1067</v>
      </c>
      <c r="I21" s="81" t="s">
        <v>235</v>
      </c>
      <c r="J21" s="95" t="s">
        <v>795</v>
      </c>
      <c r="K21" s="95" t="s">
        <v>1068</v>
      </c>
      <c r="L21" s="95" t="s">
        <v>237</v>
      </c>
      <c r="M21" s="81">
        <v>2</v>
      </c>
      <c r="N21" s="81">
        <v>2</v>
      </c>
      <c r="O21" s="81">
        <f t="shared" si="0"/>
        <v>4</v>
      </c>
      <c r="P21" s="81" t="str">
        <f t="shared" si="1"/>
        <v>BAJO</v>
      </c>
      <c r="Q21" s="81">
        <v>60</v>
      </c>
      <c r="R21" s="81">
        <f t="shared" si="2"/>
        <v>240</v>
      </c>
      <c r="S21" s="91" t="str">
        <f t="shared" si="3"/>
        <v>II</v>
      </c>
      <c r="T21" s="81" t="str">
        <f t="shared" si="4"/>
        <v>ACEPTABLE CON CONTROL ESPECIFICO</v>
      </c>
      <c r="U21" s="81">
        <v>8</v>
      </c>
      <c r="V21" s="95">
        <v>1</v>
      </c>
      <c r="W21" s="104"/>
      <c r="X21" s="95" t="s">
        <v>696</v>
      </c>
      <c r="Y21" s="104" t="s">
        <v>697</v>
      </c>
      <c r="Z21" s="81"/>
      <c r="AA21" s="81"/>
      <c r="AB21" s="81"/>
      <c r="AC21" s="81" t="s">
        <v>1086</v>
      </c>
      <c r="AD21" s="90" t="s">
        <v>229</v>
      </c>
      <c r="AE21" s="90" t="s">
        <v>219</v>
      </c>
      <c r="AF21" s="81" t="s">
        <v>296</v>
      </c>
      <c r="AG21" s="81" t="s">
        <v>1087</v>
      </c>
      <c r="AH21" s="81"/>
      <c r="AI21" s="81"/>
      <c r="AJ21" s="81"/>
      <c r="AK21" s="81" t="s">
        <v>1088</v>
      </c>
      <c r="AL21" s="81"/>
      <c r="AM21" s="81">
        <v>2</v>
      </c>
      <c r="AN21" s="81">
        <v>2</v>
      </c>
      <c r="AO21" s="81">
        <f t="shared" si="5"/>
        <v>4</v>
      </c>
      <c r="AP21" s="81" t="str">
        <f t="shared" si="6"/>
        <v>BAJO</v>
      </c>
      <c r="AQ21" s="81">
        <v>60</v>
      </c>
      <c r="AR21" s="81">
        <f t="shared" si="7"/>
        <v>240</v>
      </c>
      <c r="AS21" s="91" t="str">
        <f t="shared" si="8"/>
        <v>II</v>
      </c>
      <c r="AT21" s="81" t="str">
        <f t="shared" si="9"/>
        <v>ACEPTABLE CON CONTROL ESPECIFICO</v>
      </c>
      <c r="AU21" s="116" t="s">
        <v>574</v>
      </c>
    </row>
    <row r="22" spans="1:47" ht="150" customHeight="1" x14ac:dyDescent="0.25">
      <c r="A22" s="169"/>
      <c r="B22" s="167"/>
      <c r="C22" s="167"/>
      <c r="D22" s="167"/>
      <c r="E22" s="178"/>
      <c r="F22" s="81" t="s">
        <v>219</v>
      </c>
      <c r="G22" s="94" t="s">
        <v>300</v>
      </c>
      <c r="H22" s="81" t="s">
        <v>1069</v>
      </c>
      <c r="I22" s="81" t="s">
        <v>302</v>
      </c>
      <c r="J22" s="95" t="s">
        <v>1000</v>
      </c>
      <c r="K22" s="95" t="s">
        <v>237</v>
      </c>
      <c r="L22" s="81" t="s">
        <v>237</v>
      </c>
      <c r="M22" s="81">
        <v>6</v>
      </c>
      <c r="N22" s="81">
        <v>2</v>
      </c>
      <c r="O22" s="81">
        <f t="shared" si="0"/>
        <v>12</v>
      </c>
      <c r="P22" s="81" t="str">
        <f t="shared" si="1"/>
        <v>ALTO</v>
      </c>
      <c r="Q22" s="81">
        <v>10</v>
      </c>
      <c r="R22" s="81">
        <f t="shared" si="2"/>
        <v>120</v>
      </c>
      <c r="S22" s="91" t="str">
        <f t="shared" si="3"/>
        <v>III</v>
      </c>
      <c r="T22" s="81" t="str">
        <f t="shared" si="4"/>
        <v>ACEPTABLE</v>
      </c>
      <c r="U22" s="81">
        <v>8</v>
      </c>
      <c r="V22" s="95">
        <v>3</v>
      </c>
      <c r="W22" s="104"/>
      <c r="X22" s="95"/>
      <c r="Y22" s="95" t="s">
        <v>334</v>
      </c>
      <c r="Z22" s="81"/>
      <c r="AA22" s="81"/>
      <c r="AB22" s="81"/>
      <c r="AC22" s="81" t="s">
        <v>1089</v>
      </c>
      <c r="AD22" s="90" t="s">
        <v>287</v>
      </c>
      <c r="AE22" s="90" t="s">
        <v>219</v>
      </c>
      <c r="AF22" s="81" t="s">
        <v>336</v>
      </c>
      <c r="AG22" s="81" t="s">
        <v>854</v>
      </c>
      <c r="AH22" s="81"/>
      <c r="AI22" s="81"/>
      <c r="AJ22" s="81"/>
      <c r="AK22" s="81"/>
      <c r="AL22" s="81"/>
      <c r="AM22" s="81">
        <v>6</v>
      </c>
      <c r="AN22" s="81">
        <v>2</v>
      </c>
      <c r="AO22" s="81">
        <f t="shared" si="5"/>
        <v>12</v>
      </c>
      <c r="AP22" s="81" t="str">
        <f t="shared" si="6"/>
        <v>ALTO</v>
      </c>
      <c r="AQ22" s="81">
        <v>10</v>
      </c>
      <c r="AR22" s="81">
        <f t="shared" si="7"/>
        <v>120</v>
      </c>
      <c r="AS22" s="91" t="str">
        <f t="shared" si="8"/>
        <v>III</v>
      </c>
      <c r="AT22" s="81" t="str">
        <f t="shared" si="9"/>
        <v>ACEPTABLE</v>
      </c>
      <c r="AU22" s="116" t="s">
        <v>574</v>
      </c>
    </row>
    <row r="23" spans="1:47" ht="195" customHeight="1" x14ac:dyDescent="0.25">
      <c r="A23" s="169"/>
      <c r="B23" s="167"/>
      <c r="C23" s="167"/>
      <c r="D23" s="167"/>
      <c r="E23" s="178"/>
      <c r="F23" s="81" t="s">
        <v>219</v>
      </c>
      <c r="G23" s="94" t="s">
        <v>300</v>
      </c>
      <c r="H23" s="81" t="s">
        <v>1070</v>
      </c>
      <c r="I23" s="81" t="s">
        <v>302</v>
      </c>
      <c r="J23" s="81" t="s">
        <v>1071</v>
      </c>
      <c r="K23" s="81" t="s">
        <v>1072</v>
      </c>
      <c r="L23" s="81" t="s">
        <v>237</v>
      </c>
      <c r="M23" s="81">
        <v>2</v>
      </c>
      <c r="N23" s="81">
        <v>4</v>
      </c>
      <c r="O23" s="81">
        <f t="shared" si="0"/>
        <v>8</v>
      </c>
      <c r="P23" s="81" t="str">
        <f t="shared" si="1"/>
        <v>MEDIO</v>
      </c>
      <c r="Q23" s="81">
        <v>60</v>
      </c>
      <c r="R23" s="81">
        <f t="shared" si="2"/>
        <v>480</v>
      </c>
      <c r="S23" s="91" t="str">
        <f t="shared" si="3"/>
        <v>II</v>
      </c>
      <c r="T23" s="81" t="str">
        <f t="shared" si="4"/>
        <v>ACEPTABLE CON CONTROL ESPECIFICO</v>
      </c>
      <c r="U23" s="81">
        <v>8</v>
      </c>
      <c r="V23" s="81">
        <v>8</v>
      </c>
      <c r="W23" s="104"/>
      <c r="X23" s="81" t="s">
        <v>314</v>
      </c>
      <c r="Y23" s="104"/>
      <c r="Z23" s="81"/>
      <c r="AA23" s="81"/>
      <c r="AB23" s="81" t="s">
        <v>1090</v>
      </c>
      <c r="AC23" s="81" t="s">
        <v>1091</v>
      </c>
      <c r="AD23" s="90" t="s">
        <v>287</v>
      </c>
      <c r="AE23" s="90" t="s">
        <v>219</v>
      </c>
      <c r="AF23" s="81" t="s">
        <v>317</v>
      </c>
      <c r="AG23" s="81" t="s">
        <v>854</v>
      </c>
      <c r="AH23" s="81"/>
      <c r="AI23" s="81"/>
      <c r="AJ23" s="81" t="s">
        <v>1092</v>
      </c>
      <c r="AK23" s="81"/>
      <c r="AL23" s="81"/>
      <c r="AM23" s="81">
        <v>2</v>
      </c>
      <c r="AN23" s="81">
        <v>4</v>
      </c>
      <c r="AO23" s="81">
        <f t="shared" si="5"/>
        <v>8</v>
      </c>
      <c r="AP23" s="81" t="str">
        <f t="shared" si="6"/>
        <v>MEDIO</v>
      </c>
      <c r="AQ23" s="81">
        <v>60</v>
      </c>
      <c r="AR23" s="81">
        <f t="shared" si="7"/>
        <v>480</v>
      </c>
      <c r="AS23" s="91" t="str">
        <f t="shared" si="8"/>
        <v>II</v>
      </c>
      <c r="AT23" s="81" t="str">
        <f t="shared" si="9"/>
        <v>ACEPTABLE CON CONTROL ESPECIFICO</v>
      </c>
      <c r="AU23" s="116" t="s">
        <v>574</v>
      </c>
    </row>
    <row r="24" spans="1:47" ht="105" customHeight="1" x14ac:dyDescent="0.25">
      <c r="A24" s="169"/>
      <c r="B24" s="167"/>
      <c r="C24" s="167"/>
      <c r="D24" s="167"/>
      <c r="E24" s="178"/>
      <c r="F24" s="81" t="s">
        <v>219</v>
      </c>
      <c r="G24" s="94" t="s">
        <v>300</v>
      </c>
      <c r="H24" s="81" t="s">
        <v>800</v>
      </c>
      <c r="I24" s="81" t="s">
        <v>302</v>
      </c>
      <c r="J24" s="95" t="s">
        <v>237</v>
      </c>
      <c r="K24" s="95" t="s">
        <v>237</v>
      </c>
      <c r="L24" s="95" t="s">
        <v>1073</v>
      </c>
      <c r="M24" s="81">
        <v>6</v>
      </c>
      <c r="N24" s="81">
        <v>2</v>
      </c>
      <c r="O24" s="81">
        <f t="shared" si="0"/>
        <v>12</v>
      </c>
      <c r="P24" s="81" t="str">
        <f t="shared" si="1"/>
        <v>ALTO</v>
      </c>
      <c r="Q24" s="81">
        <v>25</v>
      </c>
      <c r="R24" s="81">
        <f t="shared" si="2"/>
        <v>300</v>
      </c>
      <c r="S24" s="91" t="str">
        <f t="shared" si="3"/>
        <v>II</v>
      </c>
      <c r="T24" s="81" t="str">
        <f t="shared" si="4"/>
        <v>ACEPTABLE CON CONTROL ESPECIFICO</v>
      </c>
      <c r="U24" s="81">
        <v>8</v>
      </c>
      <c r="V24" s="95">
        <v>8</v>
      </c>
      <c r="W24" s="104"/>
      <c r="X24" s="95"/>
      <c r="Y24" s="95" t="s">
        <v>320</v>
      </c>
      <c r="Z24" s="81"/>
      <c r="AA24" s="81"/>
      <c r="AB24" s="81" t="s">
        <v>1090</v>
      </c>
      <c r="AC24" s="81"/>
      <c r="AD24" s="81" t="s">
        <v>229</v>
      </c>
      <c r="AE24" s="90" t="s">
        <v>219</v>
      </c>
      <c r="AF24" s="81" t="s">
        <v>322</v>
      </c>
      <c r="AG24" s="81" t="s">
        <v>854</v>
      </c>
      <c r="AH24" s="81"/>
      <c r="AI24" s="81"/>
      <c r="AJ24" s="81" t="s">
        <v>1093</v>
      </c>
      <c r="AK24" s="81" t="s">
        <v>1094</v>
      </c>
      <c r="AL24" s="81"/>
      <c r="AM24" s="81">
        <v>6</v>
      </c>
      <c r="AN24" s="81">
        <v>2</v>
      </c>
      <c r="AO24" s="81">
        <f t="shared" si="5"/>
        <v>12</v>
      </c>
      <c r="AP24" s="81" t="str">
        <f t="shared" si="6"/>
        <v>ALTO</v>
      </c>
      <c r="AQ24" s="81">
        <v>25</v>
      </c>
      <c r="AR24" s="81">
        <f t="shared" si="7"/>
        <v>300</v>
      </c>
      <c r="AS24" s="91" t="str">
        <f t="shared" si="8"/>
        <v>II</v>
      </c>
      <c r="AT24" s="81" t="str">
        <f t="shared" si="9"/>
        <v>ACEPTABLE CON CONTROL ESPECIFICO</v>
      </c>
      <c r="AU24" s="116" t="s">
        <v>574</v>
      </c>
    </row>
    <row r="25" spans="1:47" ht="409.5" x14ac:dyDescent="0.25">
      <c r="A25" s="169"/>
      <c r="B25" s="167"/>
      <c r="C25" s="167"/>
      <c r="D25" s="167"/>
      <c r="E25" s="178"/>
      <c r="F25" s="81" t="s">
        <v>219</v>
      </c>
      <c r="G25" s="94" t="s">
        <v>263</v>
      </c>
      <c r="H25" s="81" t="s">
        <v>1074</v>
      </c>
      <c r="I25" s="81" t="s">
        <v>251</v>
      </c>
      <c r="J25" s="95" t="s">
        <v>237</v>
      </c>
      <c r="K25" s="81" t="s">
        <v>237</v>
      </c>
      <c r="L25" s="81" t="s">
        <v>682</v>
      </c>
      <c r="M25" s="81">
        <v>2</v>
      </c>
      <c r="N25" s="81">
        <v>4</v>
      </c>
      <c r="O25" s="81">
        <f t="shared" si="0"/>
        <v>8</v>
      </c>
      <c r="P25" s="81" t="str">
        <f t="shared" si="1"/>
        <v>MEDIO</v>
      </c>
      <c r="Q25" s="81">
        <v>60</v>
      </c>
      <c r="R25" s="81">
        <f t="shared" si="2"/>
        <v>480</v>
      </c>
      <c r="S25" s="91" t="str">
        <f t="shared" si="3"/>
        <v>II</v>
      </c>
      <c r="T25" s="81" t="str">
        <f t="shared" si="4"/>
        <v>ACEPTABLE CON CONTROL ESPECIFICO</v>
      </c>
      <c r="U25" s="81">
        <v>8</v>
      </c>
      <c r="V25" s="95">
        <v>8</v>
      </c>
      <c r="W25" s="36"/>
      <c r="X25" s="95"/>
      <c r="Y25" s="95" t="s">
        <v>266</v>
      </c>
      <c r="Z25" s="81"/>
      <c r="AA25" s="81"/>
      <c r="AB25" s="81"/>
      <c r="AC25" s="81" t="s">
        <v>682</v>
      </c>
      <c r="AD25" s="81" t="s">
        <v>229</v>
      </c>
      <c r="AE25" s="90" t="s">
        <v>219</v>
      </c>
      <c r="AF25" s="81" t="s">
        <v>268</v>
      </c>
      <c r="AG25" s="81" t="s">
        <v>833</v>
      </c>
      <c r="AH25" s="81"/>
      <c r="AI25" s="81"/>
      <c r="AJ25" s="81"/>
      <c r="AK25" s="81" t="s">
        <v>1095</v>
      </c>
      <c r="AL25" s="81"/>
      <c r="AM25" s="81">
        <v>2</v>
      </c>
      <c r="AN25" s="81">
        <v>2</v>
      </c>
      <c r="AO25" s="81">
        <f t="shared" si="5"/>
        <v>4</v>
      </c>
      <c r="AP25" s="81" t="str">
        <f t="shared" si="6"/>
        <v>BAJO</v>
      </c>
      <c r="AQ25" s="81">
        <v>25</v>
      </c>
      <c r="AR25" s="81">
        <f t="shared" si="7"/>
        <v>100</v>
      </c>
      <c r="AS25" s="91" t="str">
        <f t="shared" si="8"/>
        <v>III</v>
      </c>
      <c r="AT25" s="81" t="str">
        <f t="shared" si="9"/>
        <v>ACEPTABLE</v>
      </c>
      <c r="AU25" s="116" t="s">
        <v>1096</v>
      </c>
    </row>
    <row r="26" spans="1:47" ht="105" x14ac:dyDescent="0.25">
      <c r="A26" s="169"/>
      <c r="B26" s="167"/>
      <c r="C26" s="167"/>
      <c r="D26" s="167"/>
      <c r="E26" s="178"/>
      <c r="F26" s="95" t="s">
        <v>219</v>
      </c>
      <c r="G26" s="94" t="s">
        <v>300</v>
      </c>
      <c r="H26" s="95" t="s">
        <v>1075</v>
      </c>
      <c r="I26" s="95" t="s">
        <v>302</v>
      </c>
      <c r="J26" s="95" t="s">
        <v>237</v>
      </c>
      <c r="K26" s="81" t="s">
        <v>237</v>
      </c>
      <c r="L26" s="95" t="s">
        <v>237</v>
      </c>
      <c r="M26" s="95">
        <v>6</v>
      </c>
      <c r="N26" s="95">
        <v>4</v>
      </c>
      <c r="O26" s="95">
        <f t="shared" si="0"/>
        <v>24</v>
      </c>
      <c r="P26" s="81" t="str">
        <f t="shared" si="1"/>
        <v>MUY ALTO</v>
      </c>
      <c r="Q26" s="95">
        <v>10</v>
      </c>
      <c r="R26" s="95">
        <f t="shared" si="2"/>
        <v>240</v>
      </c>
      <c r="S26" s="96" t="str">
        <f t="shared" si="3"/>
        <v>II</v>
      </c>
      <c r="T26" s="81" t="str">
        <f t="shared" si="4"/>
        <v>ACEPTABLE CON CONTROL ESPECIFICO</v>
      </c>
      <c r="U26" s="81">
        <v>8</v>
      </c>
      <c r="V26" s="95">
        <v>8</v>
      </c>
      <c r="W26" s="36"/>
      <c r="X26" s="95" t="s">
        <v>1081</v>
      </c>
      <c r="Y26" s="36"/>
      <c r="Z26" s="95"/>
      <c r="AA26" s="95"/>
      <c r="AB26" s="95" t="s">
        <v>1097</v>
      </c>
      <c r="AC26" s="95" t="s">
        <v>1098</v>
      </c>
      <c r="AD26" s="98" t="s">
        <v>287</v>
      </c>
      <c r="AE26" s="98" t="s">
        <v>219</v>
      </c>
      <c r="AF26" s="95" t="s">
        <v>1099</v>
      </c>
      <c r="AG26" s="95" t="s">
        <v>840</v>
      </c>
      <c r="AH26" s="95" t="s">
        <v>1100</v>
      </c>
      <c r="AI26" s="95"/>
      <c r="AJ26" s="95"/>
      <c r="AK26" s="95"/>
      <c r="AL26" s="95"/>
      <c r="AM26" s="95">
        <v>2</v>
      </c>
      <c r="AN26" s="95">
        <v>4</v>
      </c>
      <c r="AO26" s="95">
        <f t="shared" si="5"/>
        <v>8</v>
      </c>
      <c r="AP26" s="81" t="str">
        <f t="shared" si="6"/>
        <v>MEDIO</v>
      </c>
      <c r="AQ26" s="95">
        <v>10</v>
      </c>
      <c r="AR26" s="95">
        <f t="shared" si="7"/>
        <v>80</v>
      </c>
      <c r="AS26" s="96" t="str">
        <f t="shared" si="8"/>
        <v>III</v>
      </c>
      <c r="AT26" s="81" t="str">
        <f t="shared" si="9"/>
        <v>ACEPTABLE</v>
      </c>
      <c r="AU26" s="116" t="s">
        <v>574</v>
      </c>
    </row>
    <row r="27" spans="1:47" ht="225" x14ac:dyDescent="0.25">
      <c r="A27" s="169"/>
      <c r="B27" s="167"/>
      <c r="C27" s="167"/>
      <c r="D27" s="167"/>
      <c r="E27" s="178"/>
      <c r="F27" s="95" t="s">
        <v>219</v>
      </c>
      <c r="G27" s="94" t="s">
        <v>300</v>
      </c>
      <c r="H27" s="95" t="s">
        <v>1076</v>
      </c>
      <c r="I27" s="95" t="s">
        <v>302</v>
      </c>
      <c r="J27" s="95" t="s">
        <v>237</v>
      </c>
      <c r="K27" s="95" t="s">
        <v>1077</v>
      </c>
      <c r="L27" s="95" t="s">
        <v>799</v>
      </c>
      <c r="M27" s="95">
        <v>6</v>
      </c>
      <c r="N27" s="95">
        <v>3</v>
      </c>
      <c r="O27" s="95">
        <f t="shared" si="0"/>
        <v>18</v>
      </c>
      <c r="P27" s="81" t="str">
        <f t="shared" si="1"/>
        <v>ALTO</v>
      </c>
      <c r="Q27" s="95">
        <v>25</v>
      </c>
      <c r="R27" s="95">
        <f t="shared" si="2"/>
        <v>450</v>
      </c>
      <c r="S27" s="96" t="str">
        <f t="shared" si="3"/>
        <v>II</v>
      </c>
      <c r="T27" s="81" t="str">
        <f t="shared" si="4"/>
        <v>ACEPTABLE CON CONTROL ESPECIFICO</v>
      </c>
      <c r="U27" s="81">
        <v>8</v>
      </c>
      <c r="V27" s="95">
        <v>8</v>
      </c>
      <c r="W27" s="36"/>
      <c r="X27" s="95"/>
      <c r="Y27" s="95" t="s">
        <v>305</v>
      </c>
      <c r="Z27" s="95"/>
      <c r="AA27" s="95"/>
      <c r="AB27" s="95"/>
      <c r="AC27" s="95" t="s">
        <v>1101</v>
      </c>
      <c r="AD27" s="98" t="s">
        <v>287</v>
      </c>
      <c r="AE27" s="98" t="s">
        <v>219</v>
      </c>
      <c r="AF27" s="95" t="s">
        <v>307</v>
      </c>
      <c r="AG27" s="95" t="s">
        <v>840</v>
      </c>
      <c r="AH27" s="95"/>
      <c r="AI27" s="95"/>
      <c r="AJ27" s="95" t="s">
        <v>1102</v>
      </c>
      <c r="AK27" s="95" t="s">
        <v>1103</v>
      </c>
      <c r="AL27" s="95"/>
      <c r="AM27" s="95">
        <v>2</v>
      </c>
      <c r="AN27" s="95">
        <v>3</v>
      </c>
      <c r="AO27" s="95">
        <f t="shared" si="5"/>
        <v>6</v>
      </c>
      <c r="AP27" s="81" t="str">
        <f t="shared" si="6"/>
        <v>MEDIO</v>
      </c>
      <c r="AQ27" s="95">
        <v>25</v>
      </c>
      <c r="AR27" s="95">
        <f t="shared" si="7"/>
        <v>150</v>
      </c>
      <c r="AS27" s="96" t="str">
        <f t="shared" si="8"/>
        <v>II</v>
      </c>
      <c r="AT27" s="81" t="str">
        <f t="shared" si="9"/>
        <v>ACEPTABLE CON CONTROL ESPECIFICO</v>
      </c>
      <c r="AU27" s="116" t="s">
        <v>574</v>
      </c>
    </row>
    <row r="28" spans="1:47" ht="105" x14ac:dyDescent="0.25">
      <c r="A28" s="169"/>
      <c r="B28" s="167"/>
      <c r="C28" s="167"/>
      <c r="D28" s="167"/>
      <c r="E28" s="178"/>
      <c r="F28" s="92" t="s">
        <v>219</v>
      </c>
      <c r="G28" s="120" t="s">
        <v>300</v>
      </c>
      <c r="H28" s="92" t="s">
        <v>339</v>
      </c>
      <c r="I28" s="92" t="s">
        <v>302</v>
      </c>
      <c r="J28" s="92" t="s">
        <v>340</v>
      </c>
      <c r="K28" s="92" t="s">
        <v>341</v>
      </c>
      <c r="L28" s="92" t="s">
        <v>1078</v>
      </c>
      <c r="M28" s="92">
        <v>2</v>
      </c>
      <c r="N28" s="92">
        <v>3</v>
      </c>
      <c r="O28" s="92">
        <f t="shared" si="0"/>
        <v>6</v>
      </c>
      <c r="P28" s="81" t="str">
        <f t="shared" si="1"/>
        <v>MEDIO</v>
      </c>
      <c r="Q28" s="92">
        <v>60</v>
      </c>
      <c r="R28" s="92">
        <f t="shared" si="2"/>
        <v>360</v>
      </c>
      <c r="S28" s="83" t="str">
        <f t="shared" si="3"/>
        <v>II</v>
      </c>
      <c r="T28" s="81" t="str">
        <f t="shared" si="4"/>
        <v>ACEPTABLE CON CONTROL ESPECIFICO</v>
      </c>
      <c r="U28" s="81">
        <v>8</v>
      </c>
      <c r="V28" s="92">
        <v>8</v>
      </c>
      <c r="W28" s="36"/>
      <c r="X28" s="92"/>
      <c r="Y28" s="92" t="s">
        <v>343</v>
      </c>
      <c r="Z28" s="92"/>
      <c r="AA28" s="92"/>
      <c r="AB28" s="92"/>
      <c r="AC28" s="92" t="s">
        <v>1104</v>
      </c>
      <c r="AD28" s="92" t="s">
        <v>229</v>
      </c>
      <c r="AE28" s="92" t="s">
        <v>219</v>
      </c>
      <c r="AF28" s="92" t="s">
        <v>230</v>
      </c>
      <c r="AG28" s="92" t="s">
        <v>912</v>
      </c>
      <c r="AH28" s="92"/>
      <c r="AI28" s="92"/>
      <c r="AJ28" s="92"/>
      <c r="AK28" s="92" t="s">
        <v>1105</v>
      </c>
      <c r="AL28" s="92"/>
      <c r="AM28" s="92">
        <v>2</v>
      </c>
      <c r="AN28" s="92">
        <v>3</v>
      </c>
      <c r="AO28" s="92">
        <f t="shared" si="5"/>
        <v>6</v>
      </c>
      <c r="AP28" s="81" t="str">
        <f t="shared" si="6"/>
        <v>MEDIO</v>
      </c>
      <c r="AQ28" s="92">
        <v>60</v>
      </c>
      <c r="AR28" s="92">
        <f t="shared" si="7"/>
        <v>360</v>
      </c>
      <c r="AS28" s="83" t="str">
        <f t="shared" si="8"/>
        <v>II</v>
      </c>
      <c r="AT28" s="81" t="str">
        <f t="shared" si="9"/>
        <v>ACEPTABLE CON CONTROL ESPECIFICO</v>
      </c>
      <c r="AU28" s="116" t="s">
        <v>574</v>
      </c>
    </row>
    <row r="29" spans="1:47" ht="409.5" x14ac:dyDescent="0.25">
      <c r="A29" s="169"/>
      <c r="B29" s="167"/>
      <c r="C29" s="167"/>
      <c r="D29" s="167"/>
      <c r="E29" s="178"/>
      <c r="F29" s="81" t="s">
        <v>219</v>
      </c>
      <c r="G29" s="94" t="s">
        <v>263</v>
      </c>
      <c r="H29" s="81" t="s">
        <v>1074</v>
      </c>
      <c r="I29" s="81" t="s">
        <v>251</v>
      </c>
      <c r="J29" s="95" t="s">
        <v>237</v>
      </c>
      <c r="K29" s="81" t="s">
        <v>237</v>
      </c>
      <c r="L29" s="81" t="s">
        <v>682</v>
      </c>
      <c r="M29" s="81">
        <v>2</v>
      </c>
      <c r="N29" s="81">
        <v>4</v>
      </c>
      <c r="O29" s="81">
        <f t="shared" si="0"/>
        <v>8</v>
      </c>
      <c r="P29" s="81" t="str">
        <f t="shared" si="1"/>
        <v>MEDIO</v>
      </c>
      <c r="Q29" s="81">
        <v>60</v>
      </c>
      <c r="R29" s="81">
        <f t="shared" si="2"/>
        <v>480</v>
      </c>
      <c r="S29" s="91" t="str">
        <f t="shared" si="3"/>
        <v>II</v>
      </c>
      <c r="T29" s="81" t="str">
        <f t="shared" si="4"/>
        <v>ACEPTABLE CON CONTROL ESPECIFICO</v>
      </c>
      <c r="U29" s="81">
        <v>8</v>
      </c>
      <c r="V29" s="95">
        <v>8</v>
      </c>
      <c r="W29" s="36"/>
      <c r="X29" s="95"/>
      <c r="Y29" s="95" t="s">
        <v>266</v>
      </c>
      <c r="Z29" s="81"/>
      <c r="AA29" s="81"/>
      <c r="AB29" s="81"/>
      <c r="AC29" s="81" t="s">
        <v>682</v>
      </c>
      <c r="AD29" s="81" t="s">
        <v>229</v>
      </c>
      <c r="AE29" s="90" t="s">
        <v>219</v>
      </c>
      <c r="AF29" s="81" t="s">
        <v>268</v>
      </c>
      <c r="AG29" s="81" t="s">
        <v>833</v>
      </c>
      <c r="AH29" s="81"/>
      <c r="AI29" s="81"/>
      <c r="AJ29" s="81"/>
      <c r="AK29" s="81" t="s">
        <v>1106</v>
      </c>
      <c r="AL29" s="81"/>
      <c r="AM29" s="81">
        <v>2</v>
      </c>
      <c r="AN29" s="81">
        <v>2</v>
      </c>
      <c r="AO29" s="81">
        <f t="shared" si="5"/>
        <v>4</v>
      </c>
      <c r="AP29" s="81" t="str">
        <f t="shared" si="6"/>
        <v>BAJO</v>
      </c>
      <c r="AQ29" s="81">
        <v>25</v>
      </c>
      <c r="AR29" s="81">
        <f t="shared" si="7"/>
        <v>100</v>
      </c>
      <c r="AS29" s="91" t="str">
        <f t="shared" si="8"/>
        <v>III</v>
      </c>
      <c r="AT29" s="81" t="str">
        <f t="shared" si="9"/>
        <v>ACEPTABLE</v>
      </c>
      <c r="AU29" s="116" t="s">
        <v>846</v>
      </c>
    </row>
    <row r="30" spans="1:47" ht="120" x14ac:dyDescent="0.25">
      <c r="A30" s="169"/>
      <c r="B30" s="167"/>
      <c r="C30" s="167"/>
      <c r="D30" s="167"/>
      <c r="E30" s="178"/>
      <c r="F30" s="81" t="s">
        <v>219</v>
      </c>
      <c r="G30" s="94" t="s">
        <v>300</v>
      </c>
      <c r="H30" s="81" t="s">
        <v>809</v>
      </c>
      <c r="I30" s="81" t="s">
        <v>302</v>
      </c>
      <c r="J30" s="81" t="s">
        <v>810</v>
      </c>
      <c r="K30" s="81" t="s">
        <v>811</v>
      </c>
      <c r="L30" s="81" t="s">
        <v>812</v>
      </c>
      <c r="M30" s="81">
        <v>2</v>
      </c>
      <c r="N30" s="81">
        <v>3</v>
      </c>
      <c r="O30" s="81">
        <f>+M30*N30</f>
        <v>6</v>
      </c>
      <c r="P30" s="81" t="str">
        <f t="shared" si="1"/>
        <v>MEDIO</v>
      </c>
      <c r="Q30" s="81">
        <v>60</v>
      </c>
      <c r="R30" s="81">
        <f>+O30*Q30</f>
        <v>360</v>
      </c>
      <c r="S30" s="91" t="str">
        <f>IF(AND(R30&gt;=10,R30&lt;=20),"IV",IF(AND(R30&gt;=40,R30&lt;=120),"III",IF(AND(R30&gt;=150,R30&lt;=500),"II",IF(AND(R30&gt;=600,R30&lt;=4000),"I",""))))</f>
        <v>II</v>
      </c>
      <c r="T30" s="81" t="str">
        <f t="shared" si="4"/>
        <v>ACEPTABLE CON CONTROL ESPECIFICO</v>
      </c>
      <c r="U30" s="81">
        <v>8</v>
      </c>
      <c r="V30" s="81">
        <v>6</v>
      </c>
      <c r="W30" s="36"/>
      <c r="X30" s="81"/>
      <c r="Y30" s="81" t="s">
        <v>352</v>
      </c>
      <c r="Z30" s="90"/>
      <c r="AA30" s="90"/>
      <c r="AB30" s="90"/>
      <c r="AC30" s="90" t="s">
        <v>1107</v>
      </c>
      <c r="AD30" s="81" t="s">
        <v>229</v>
      </c>
      <c r="AE30" s="90" t="s">
        <v>219</v>
      </c>
      <c r="AF30" s="81" t="s">
        <v>361</v>
      </c>
      <c r="AG30" s="81" t="s">
        <v>355</v>
      </c>
      <c r="AH30" s="90"/>
      <c r="AI30" s="90"/>
      <c r="AJ30" s="90"/>
      <c r="AK30" s="90" t="s">
        <v>1108</v>
      </c>
      <c r="AL30" s="90"/>
      <c r="AM30" s="81">
        <v>2</v>
      </c>
      <c r="AN30" s="81">
        <v>3</v>
      </c>
      <c r="AO30" s="81">
        <f>+AM30*AN30</f>
        <v>6</v>
      </c>
      <c r="AP30" s="81" t="str">
        <f t="shared" si="6"/>
        <v>MEDIO</v>
      </c>
      <c r="AQ30" s="81">
        <v>60</v>
      </c>
      <c r="AR30" s="81">
        <f>+AO30*AQ30</f>
        <v>360</v>
      </c>
      <c r="AS30" s="91" t="str">
        <f>IF(AND(AR30&gt;=10,AR30&lt;=20),"IV",IF(AND(AR30&gt;=40,AR30&lt;=120),"III",IF(AND(AR30&gt;=150,AR30&lt;=500),"II",IF(AND(AR30&gt;=600,AR30&lt;=4000),"I",""))))</f>
        <v>II</v>
      </c>
      <c r="AT30" s="81" t="str">
        <f t="shared" si="9"/>
        <v>ACEPTABLE CON CONTROL ESPECIFICO</v>
      </c>
      <c r="AU30" s="116" t="s">
        <v>574</v>
      </c>
    </row>
    <row r="31" spans="1:47" ht="120" x14ac:dyDescent="0.25">
      <c r="A31" s="169"/>
      <c r="B31" s="167"/>
      <c r="C31" s="167"/>
      <c r="D31" s="167"/>
      <c r="E31" s="178"/>
      <c r="F31" s="81" t="s">
        <v>219</v>
      </c>
      <c r="G31" s="94" t="s">
        <v>300</v>
      </c>
      <c r="H31" s="81" t="s">
        <v>1079</v>
      </c>
      <c r="I31" s="81" t="s">
        <v>530</v>
      </c>
      <c r="J31" s="81" t="s">
        <v>341</v>
      </c>
      <c r="K31" s="95" t="s">
        <v>531</v>
      </c>
      <c r="L31" s="81" t="s">
        <v>375</v>
      </c>
      <c r="M31" s="81">
        <v>2</v>
      </c>
      <c r="N31" s="81">
        <v>4</v>
      </c>
      <c r="O31" s="81">
        <f t="shared" ref="O31:O37" si="10">+M31*N31</f>
        <v>8</v>
      </c>
      <c r="P31" s="81" t="str">
        <f t="shared" si="1"/>
        <v>MEDIO</v>
      </c>
      <c r="Q31" s="81">
        <v>60</v>
      </c>
      <c r="R31" s="81">
        <f t="shared" ref="R31:R37" si="11">+O31*Q31</f>
        <v>480</v>
      </c>
      <c r="S31" s="91" t="str">
        <f t="shared" ref="S31:S37" si="12">IF(AND(R31&gt;=10,R31&lt;=20),"IV",IF(AND(R31&gt;=40,R31&lt;=120),"III",IF(AND(R31&gt;=150,R31&lt;=500),"II",IF(AND(R31&gt;=600,R31&lt;=4000),"I",""))))</f>
        <v>II</v>
      </c>
      <c r="T31" s="81" t="str">
        <f t="shared" si="4"/>
        <v>ACEPTABLE CON CONTROL ESPECIFICO</v>
      </c>
      <c r="U31" s="81">
        <v>8</v>
      </c>
      <c r="V31" s="95">
        <v>8</v>
      </c>
      <c r="W31" s="36"/>
      <c r="X31" s="95"/>
      <c r="Y31" s="95" t="s">
        <v>547</v>
      </c>
      <c r="Z31" s="81"/>
      <c r="AA31" s="81"/>
      <c r="AB31" s="81"/>
      <c r="AC31" s="95" t="s">
        <v>1109</v>
      </c>
      <c r="AD31" s="81" t="s">
        <v>229</v>
      </c>
      <c r="AE31" s="90" t="s">
        <v>219</v>
      </c>
      <c r="AF31" s="81" t="s">
        <v>268</v>
      </c>
      <c r="AG31" s="81"/>
      <c r="AH31" s="81"/>
      <c r="AI31" s="81"/>
      <c r="AJ31" s="81"/>
      <c r="AK31" s="81" t="s">
        <v>1110</v>
      </c>
      <c r="AL31" s="81"/>
      <c r="AM31" s="81">
        <v>2</v>
      </c>
      <c r="AN31" s="81">
        <v>2</v>
      </c>
      <c r="AO31" s="81">
        <f t="shared" ref="AO31:AO37" si="13">+AM31*AN31</f>
        <v>4</v>
      </c>
      <c r="AP31" s="81" t="str">
        <f t="shared" si="6"/>
        <v>BAJO</v>
      </c>
      <c r="AQ31" s="81">
        <v>60</v>
      </c>
      <c r="AR31" s="81">
        <f t="shared" ref="AR31:AR37" si="14">+AO31*AQ31</f>
        <v>240</v>
      </c>
      <c r="AS31" s="91" t="str">
        <f t="shared" ref="AS31:AS37" si="15">IF(AND(AR31&gt;=10,AR31&lt;=20),"IV",IF(AND(AR31&gt;=40,AR31&lt;=120),"III",IF(AND(AR31&gt;=150,AR31&lt;=500),"II",IF(AND(AR31&gt;=600,AR31&lt;=4000),"I",""))))</f>
        <v>II</v>
      </c>
      <c r="AT31" s="81" t="str">
        <f t="shared" si="9"/>
        <v>ACEPTABLE CON CONTROL ESPECIFICO</v>
      </c>
      <c r="AU31" s="116" t="s">
        <v>738</v>
      </c>
    </row>
    <row r="32" spans="1:47" ht="210" x14ac:dyDescent="0.25">
      <c r="A32" s="169"/>
      <c r="B32" s="167"/>
      <c r="C32" s="167"/>
      <c r="D32" s="167"/>
      <c r="E32" s="178"/>
      <c r="F32" s="81" t="s">
        <v>219</v>
      </c>
      <c r="G32" s="94" t="s">
        <v>300</v>
      </c>
      <c r="H32" s="81" t="s">
        <v>891</v>
      </c>
      <c r="I32" s="81" t="s">
        <v>302</v>
      </c>
      <c r="J32" s="95" t="s">
        <v>341</v>
      </c>
      <c r="K32" s="95" t="s">
        <v>341</v>
      </c>
      <c r="L32" s="95" t="s">
        <v>1080</v>
      </c>
      <c r="M32" s="81">
        <v>6</v>
      </c>
      <c r="N32" s="81">
        <v>3</v>
      </c>
      <c r="O32" s="81">
        <f t="shared" si="10"/>
        <v>18</v>
      </c>
      <c r="P32" s="81" t="str">
        <f t="shared" si="1"/>
        <v>ALTO</v>
      </c>
      <c r="Q32" s="81">
        <v>25</v>
      </c>
      <c r="R32" s="81">
        <f t="shared" si="11"/>
        <v>450</v>
      </c>
      <c r="S32" s="91" t="str">
        <f t="shared" si="12"/>
        <v>II</v>
      </c>
      <c r="T32" s="81" t="str">
        <f t="shared" si="4"/>
        <v>ACEPTABLE CON CONTROL ESPECIFICO</v>
      </c>
      <c r="U32" s="81">
        <v>8</v>
      </c>
      <c r="V32" s="95">
        <v>2</v>
      </c>
      <c r="W32" s="36"/>
      <c r="X32" s="95"/>
      <c r="Y32" s="95" t="s">
        <v>352</v>
      </c>
      <c r="Z32" s="81"/>
      <c r="AA32" s="81"/>
      <c r="AB32" s="81"/>
      <c r="AC32" s="81" t="s">
        <v>1111</v>
      </c>
      <c r="AD32" s="81" t="s">
        <v>229</v>
      </c>
      <c r="AE32" s="90" t="s">
        <v>219</v>
      </c>
      <c r="AF32" s="99" t="s">
        <v>391</v>
      </c>
      <c r="AG32" s="81"/>
      <c r="AH32" s="81"/>
      <c r="AI32" s="81"/>
      <c r="AJ32" s="81"/>
      <c r="AK32" s="81" t="s">
        <v>861</v>
      </c>
      <c r="AL32" s="81"/>
      <c r="AM32" s="92">
        <v>2</v>
      </c>
      <c r="AN32" s="92">
        <v>4</v>
      </c>
      <c r="AO32" s="92">
        <f t="shared" si="13"/>
        <v>8</v>
      </c>
      <c r="AP32" s="81" t="str">
        <f t="shared" si="6"/>
        <v>MEDIO</v>
      </c>
      <c r="AQ32" s="81">
        <v>25</v>
      </c>
      <c r="AR32" s="81">
        <f t="shared" si="14"/>
        <v>200</v>
      </c>
      <c r="AS32" s="91" t="str">
        <f t="shared" si="15"/>
        <v>II</v>
      </c>
      <c r="AT32" s="81" t="str">
        <f t="shared" si="9"/>
        <v>ACEPTABLE CON CONTROL ESPECIFICO</v>
      </c>
      <c r="AU32" s="100" t="s">
        <v>574</v>
      </c>
    </row>
    <row r="33" spans="1:47" ht="75" x14ac:dyDescent="0.25">
      <c r="A33" s="169"/>
      <c r="B33" s="167"/>
      <c r="C33" s="167"/>
      <c r="D33" s="167"/>
      <c r="E33" s="178"/>
      <c r="F33" s="81" t="s">
        <v>219</v>
      </c>
      <c r="G33" s="94" t="s">
        <v>435</v>
      </c>
      <c r="H33" s="81" t="s">
        <v>539</v>
      </c>
      <c r="I33" s="81" t="s">
        <v>302</v>
      </c>
      <c r="J33" s="95" t="s">
        <v>237</v>
      </c>
      <c r="K33" s="109" t="s">
        <v>635</v>
      </c>
      <c r="L33" s="95" t="s">
        <v>816</v>
      </c>
      <c r="M33" s="81">
        <v>2</v>
      </c>
      <c r="N33" s="81">
        <v>2</v>
      </c>
      <c r="O33" s="81">
        <f t="shared" si="10"/>
        <v>4</v>
      </c>
      <c r="P33" s="81" t="str">
        <f t="shared" si="1"/>
        <v>BAJO</v>
      </c>
      <c r="Q33" s="81">
        <v>60</v>
      </c>
      <c r="R33" s="81">
        <f t="shared" si="11"/>
        <v>240</v>
      </c>
      <c r="S33" s="91" t="str">
        <f t="shared" si="12"/>
        <v>II</v>
      </c>
      <c r="T33" s="81" t="str">
        <f t="shared" si="4"/>
        <v>ACEPTABLE CON CONTROL ESPECIFICO</v>
      </c>
      <c r="U33" s="81">
        <v>8</v>
      </c>
      <c r="V33" s="95">
        <v>8</v>
      </c>
      <c r="W33" s="36"/>
      <c r="X33" s="95"/>
      <c r="Y33" s="95" t="s">
        <v>352</v>
      </c>
      <c r="Z33" s="90"/>
      <c r="AA33" s="90"/>
      <c r="AB33" s="95"/>
      <c r="AC33" s="95" t="s">
        <v>816</v>
      </c>
      <c r="AD33" s="90" t="s">
        <v>229</v>
      </c>
      <c r="AE33" s="90" t="s">
        <v>219</v>
      </c>
      <c r="AF33" s="95" t="s">
        <v>439</v>
      </c>
      <c r="AG33" s="81" t="s">
        <v>568</v>
      </c>
      <c r="AH33" s="90"/>
      <c r="AI33" s="90"/>
      <c r="AJ33" s="90"/>
      <c r="AK33" s="92" t="s">
        <v>694</v>
      </c>
      <c r="AL33" s="92"/>
      <c r="AM33" s="92">
        <v>6</v>
      </c>
      <c r="AN33" s="92">
        <v>2</v>
      </c>
      <c r="AO33" s="92">
        <f t="shared" si="13"/>
        <v>12</v>
      </c>
      <c r="AP33" s="81" t="str">
        <f t="shared" si="6"/>
        <v>ALTO</v>
      </c>
      <c r="AQ33" s="92">
        <v>25</v>
      </c>
      <c r="AR33" s="92">
        <f t="shared" si="14"/>
        <v>300</v>
      </c>
      <c r="AS33" s="83" t="str">
        <f t="shared" si="15"/>
        <v>II</v>
      </c>
      <c r="AT33" s="81" t="str">
        <f t="shared" si="9"/>
        <v>ACEPTABLE CON CONTROL ESPECIFICO</v>
      </c>
      <c r="AU33" s="113" t="s">
        <v>958</v>
      </c>
    </row>
    <row r="34" spans="1:47" ht="75" x14ac:dyDescent="0.25">
      <c r="A34" s="169"/>
      <c r="B34" s="167"/>
      <c r="C34" s="167"/>
      <c r="D34" s="167"/>
      <c r="E34" s="178"/>
      <c r="F34" s="81" t="s">
        <v>219</v>
      </c>
      <c r="G34" s="94" t="s">
        <v>435</v>
      </c>
      <c r="H34" s="81" t="s">
        <v>443</v>
      </c>
      <c r="I34" s="81" t="s">
        <v>302</v>
      </c>
      <c r="J34" s="81" t="s">
        <v>237</v>
      </c>
      <c r="K34" s="109" t="s">
        <v>635</v>
      </c>
      <c r="L34" s="95" t="s">
        <v>816</v>
      </c>
      <c r="M34" s="81">
        <v>2</v>
      </c>
      <c r="N34" s="81">
        <v>2</v>
      </c>
      <c r="O34" s="81">
        <f t="shared" si="10"/>
        <v>4</v>
      </c>
      <c r="P34" s="81" t="str">
        <f t="shared" si="1"/>
        <v>BAJO</v>
      </c>
      <c r="Q34" s="81">
        <v>60</v>
      </c>
      <c r="R34" s="81">
        <f t="shared" si="11"/>
        <v>240</v>
      </c>
      <c r="S34" s="91" t="str">
        <f t="shared" si="12"/>
        <v>II</v>
      </c>
      <c r="T34" s="81" t="str">
        <f t="shared" si="4"/>
        <v>ACEPTABLE CON CONTROL ESPECIFICO</v>
      </c>
      <c r="U34" s="81">
        <v>8</v>
      </c>
      <c r="V34" s="95">
        <v>8</v>
      </c>
      <c r="W34" s="36"/>
      <c r="X34" s="81"/>
      <c r="Y34" s="81" t="s">
        <v>352</v>
      </c>
      <c r="Z34" s="90"/>
      <c r="AA34" s="90"/>
      <c r="AB34" s="81"/>
      <c r="AC34" s="81" t="s">
        <v>816</v>
      </c>
      <c r="AD34" s="90" t="s">
        <v>229</v>
      </c>
      <c r="AE34" s="90" t="s">
        <v>219</v>
      </c>
      <c r="AF34" s="81" t="s">
        <v>446</v>
      </c>
      <c r="AG34" s="81" t="s">
        <v>568</v>
      </c>
      <c r="AH34" s="90"/>
      <c r="AI34" s="90"/>
      <c r="AJ34" s="90"/>
      <c r="AK34" s="92" t="s">
        <v>694</v>
      </c>
      <c r="AL34" s="92"/>
      <c r="AM34" s="92">
        <v>2</v>
      </c>
      <c r="AN34" s="92">
        <v>2</v>
      </c>
      <c r="AO34" s="92">
        <f t="shared" si="13"/>
        <v>4</v>
      </c>
      <c r="AP34" s="81" t="str">
        <f t="shared" si="6"/>
        <v>BAJO</v>
      </c>
      <c r="AQ34" s="92">
        <v>25</v>
      </c>
      <c r="AR34" s="92">
        <f t="shared" si="14"/>
        <v>100</v>
      </c>
      <c r="AS34" s="83" t="str">
        <f t="shared" si="15"/>
        <v>III</v>
      </c>
      <c r="AT34" s="81" t="str">
        <f t="shared" si="9"/>
        <v>ACEPTABLE</v>
      </c>
      <c r="AU34" s="100" t="s">
        <v>574</v>
      </c>
    </row>
    <row r="35" spans="1:47" ht="75" x14ac:dyDescent="0.25">
      <c r="A35" s="169"/>
      <c r="B35" s="167"/>
      <c r="C35" s="167"/>
      <c r="D35" s="167"/>
      <c r="E35" s="178"/>
      <c r="F35" s="92" t="s">
        <v>219</v>
      </c>
      <c r="G35" s="120" t="s">
        <v>435</v>
      </c>
      <c r="H35" s="92" t="s">
        <v>458</v>
      </c>
      <c r="I35" s="92" t="s">
        <v>302</v>
      </c>
      <c r="J35" s="92" t="s">
        <v>237</v>
      </c>
      <c r="K35" s="109" t="s">
        <v>635</v>
      </c>
      <c r="L35" s="121" t="s">
        <v>816</v>
      </c>
      <c r="M35" s="92">
        <v>2</v>
      </c>
      <c r="N35" s="92">
        <v>2</v>
      </c>
      <c r="O35" s="92">
        <f t="shared" si="10"/>
        <v>4</v>
      </c>
      <c r="P35" s="81" t="str">
        <f t="shared" si="1"/>
        <v>BAJO</v>
      </c>
      <c r="Q35" s="92">
        <v>60</v>
      </c>
      <c r="R35" s="92">
        <f t="shared" si="11"/>
        <v>240</v>
      </c>
      <c r="S35" s="83" t="str">
        <f t="shared" si="12"/>
        <v>II</v>
      </c>
      <c r="T35" s="81" t="str">
        <f t="shared" si="4"/>
        <v>ACEPTABLE CON CONTROL ESPECIFICO</v>
      </c>
      <c r="U35" s="81">
        <v>8</v>
      </c>
      <c r="V35" s="86">
        <v>1</v>
      </c>
      <c r="W35" s="36"/>
      <c r="X35" s="121"/>
      <c r="Y35" s="121" t="s">
        <v>352</v>
      </c>
      <c r="Z35" s="92"/>
      <c r="AA35" s="92"/>
      <c r="AB35" s="92"/>
      <c r="AC35" s="86" t="s">
        <v>816</v>
      </c>
      <c r="AD35" s="92" t="s">
        <v>229</v>
      </c>
      <c r="AE35" s="92" t="s">
        <v>219</v>
      </c>
      <c r="AF35" s="121" t="s">
        <v>457</v>
      </c>
      <c r="AG35" s="92" t="s">
        <v>573</v>
      </c>
      <c r="AH35" s="92"/>
      <c r="AI35" s="92"/>
      <c r="AJ35" s="92"/>
      <c r="AK35" s="92" t="s">
        <v>694</v>
      </c>
      <c r="AL35" s="92"/>
      <c r="AM35" s="92">
        <v>2</v>
      </c>
      <c r="AN35" s="92">
        <v>2</v>
      </c>
      <c r="AO35" s="92">
        <f t="shared" si="13"/>
        <v>4</v>
      </c>
      <c r="AP35" s="81" t="str">
        <f t="shared" si="6"/>
        <v>BAJO</v>
      </c>
      <c r="AQ35" s="92">
        <v>25</v>
      </c>
      <c r="AR35" s="92">
        <f t="shared" si="14"/>
        <v>100</v>
      </c>
      <c r="AS35" s="83" t="str">
        <f t="shared" si="15"/>
        <v>III</v>
      </c>
      <c r="AT35" s="81" t="str">
        <f t="shared" si="9"/>
        <v>ACEPTABLE</v>
      </c>
      <c r="AU35" s="100" t="s">
        <v>574</v>
      </c>
    </row>
    <row r="36" spans="1:47" ht="75" x14ac:dyDescent="0.25">
      <c r="A36" s="169"/>
      <c r="B36" s="167"/>
      <c r="C36" s="167"/>
      <c r="D36" s="167"/>
      <c r="E36" s="178"/>
      <c r="F36" s="81" t="s">
        <v>219</v>
      </c>
      <c r="G36" s="94" t="s">
        <v>435</v>
      </c>
      <c r="H36" s="81" t="s">
        <v>450</v>
      </c>
      <c r="I36" s="81" t="s">
        <v>302</v>
      </c>
      <c r="J36" s="81" t="s">
        <v>237</v>
      </c>
      <c r="K36" s="109" t="s">
        <v>635</v>
      </c>
      <c r="L36" s="95" t="s">
        <v>816</v>
      </c>
      <c r="M36" s="81">
        <v>2</v>
      </c>
      <c r="N36" s="81">
        <v>2</v>
      </c>
      <c r="O36" s="81">
        <f t="shared" si="10"/>
        <v>4</v>
      </c>
      <c r="P36" s="81" t="str">
        <f t="shared" si="1"/>
        <v>BAJO</v>
      </c>
      <c r="Q36" s="81">
        <v>60</v>
      </c>
      <c r="R36" s="81">
        <f t="shared" si="11"/>
        <v>240</v>
      </c>
      <c r="S36" s="91" t="str">
        <f t="shared" si="12"/>
        <v>II</v>
      </c>
      <c r="T36" s="81" t="str">
        <f t="shared" si="4"/>
        <v>ACEPTABLE CON CONTROL ESPECIFICO</v>
      </c>
      <c r="U36" s="81">
        <v>8</v>
      </c>
      <c r="V36" s="95">
        <v>8</v>
      </c>
      <c r="W36" s="36"/>
      <c r="X36" s="95"/>
      <c r="Y36" s="95" t="s">
        <v>352</v>
      </c>
      <c r="Z36" s="90"/>
      <c r="AA36" s="90"/>
      <c r="AB36" s="90"/>
      <c r="AC36" s="95" t="s">
        <v>816</v>
      </c>
      <c r="AD36" s="90" t="s">
        <v>229</v>
      </c>
      <c r="AE36" s="90" t="s">
        <v>219</v>
      </c>
      <c r="AF36" s="95" t="s">
        <v>453</v>
      </c>
      <c r="AG36" s="81" t="s">
        <v>568</v>
      </c>
      <c r="AH36" s="90"/>
      <c r="AI36" s="90"/>
      <c r="AJ36" s="90"/>
      <c r="AK36" s="92" t="s">
        <v>694</v>
      </c>
      <c r="AL36" s="92"/>
      <c r="AM36" s="92">
        <v>2</v>
      </c>
      <c r="AN36" s="92">
        <v>2</v>
      </c>
      <c r="AO36" s="92">
        <f t="shared" si="13"/>
        <v>4</v>
      </c>
      <c r="AP36" s="81" t="str">
        <f t="shared" si="6"/>
        <v>BAJO</v>
      </c>
      <c r="AQ36" s="92">
        <v>25</v>
      </c>
      <c r="AR36" s="92">
        <f t="shared" si="14"/>
        <v>100</v>
      </c>
      <c r="AS36" s="83" t="str">
        <f t="shared" si="15"/>
        <v>III</v>
      </c>
      <c r="AT36" s="81" t="str">
        <f t="shared" si="9"/>
        <v>ACEPTABLE</v>
      </c>
      <c r="AU36" s="100" t="s">
        <v>574</v>
      </c>
    </row>
    <row r="37" spans="1:47" ht="75" x14ac:dyDescent="0.25">
      <c r="A37" s="169"/>
      <c r="B37" s="167"/>
      <c r="C37" s="167"/>
      <c r="D37" s="167"/>
      <c r="E37" s="178"/>
      <c r="F37" s="81" t="s">
        <v>219</v>
      </c>
      <c r="G37" s="94" t="s">
        <v>435</v>
      </c>
      <c r="H37" s="81" t="s">
        <v>543</v>
      </c>
      <c r="I37" s="81" t="s">
        <v>302</v>
      </c>
      <c r="J37" s="81" t="s">
        <v>237</v>
      </c>
      <c r="K37" s="109" t="s">
        <v>635</v>
      </c>
      <c r="L37" s="95" t="s">
        <v>816</v>
      </c>
      <c r="M37" s="81">
        <v>2</v>
      </c>
      <c r="N37" s="81">
        <v>2</v>
      </c>
      <c r="O37" s="81">
        <f t="shared" si="10"/>
        <v>4</v>
      </c>
      <c r="P37" s="81" t="str">
        <f t="shared" si="1"/>
        <v>BAJO</v>
      </c>
      <c r="Q37" s="81">
        <v>60</v>
      </c>
      <c r="R37" s="81">
        <f t="shared" si="11"/>
        <v>240</v>
      </c>
      <c r="S37" s="91" t="str">
        <f t="shared" si="12"/>
        <v>II</v>
      </c>
      <c r="T37" s="81" t="str">
        <f t="shared" si="4"/>
        <v>ACEPTABLE CON CONTROL ESPECIFICO</v>
      </c>
      <c r="U37" s="81">
        <v>8</v>
      </c>
      <c r="V37" s="95">
        <v>8</v>
      </c>
      <c r="W37" s="36"/>
      <c r="X37" s="95"/>
      <c r="Y37" s="95" t="s">
        <v>352</v>
      </c>
      <c r="Z37" s="90"/>
      <c r="AA37" s="90"/>
      <c r="AB37" s="90"/>
      <c r="AC37" s="95" t="s">
        <v>816</v>
      </c>
      <c r="AD37" s="90" t="s">
        <v>229</v>
      </c>
      <c r="AE37" s="90" t="s">
        <v>219</v>
      </c>
      <c r="AF37" s="95" t="s">
        <v>576</v>
      </c>
      <c r="AG37" s="81" t="s">
        <v>568</v>
      </c>
      <c r="AH37" s="90"/>
      <c r="AI37" s="90"/>
      <c r="AJ37" s="90"/>
      <c r="AK37" s="92" t="s">
        <v>694</v>
      </c>
      <c r="AL37" s="92"/>
      <c r="AM37" s="92">
        <v>2</v>
      </c>
      <c r="AN37" s="92">
        <v>2</v>
      </c>
      <c r="AO37" s="92">
        <f t="shared" si="13"/>
        <v>4</v>
      </c>
      <c r="AP37" s="81" t="str">
        <f t="shared" si="6"/>
        <v>BAJO</v>
      </c>
      <c r="AQ37" s="92">
        <v>25</v>
      </c>
      <c r="AR37" s="92">
        <f t="shared" si="14"/>
        <v>100</v>
      </c>
      <c r="AS37" s="83" t="str">
        <f t="shared" si="15"/>
        <v>III</v>
      </c>
      <c r="AT37" s="81" t="str">
        <f t="shared" si="9"/>
        <v>ACEPTABLE</v>
      </c>
      <c r="AU37" s="100" t="s">
        <v>574</v>
      </c>
    </row>
  </sheetData>
  <mergeCells count="64">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C14:AC15"/>
    <mergeCell ref="AD14:AD15"/>
    <mergeCell ref="AF13:AF15"/>
    <mergeCell ref="AG13:AG15"/>
    <mergeCell ref="AH13:AL13"/>
    <mergeCell ref="AM13:AS13"/>
    <mergeCell ref="Q14:Q15"/>
    <mergeCell ref="R14:R15"/>
    <mergeCell ref="S14:S15"/>
    <mergeCell ref="T14:T15"/>
    <mergeCell ref="U14:U15"/>
    <mergeCell ref="AK14:AK15"/>
    <mergeCell ref="AL14:AL15"/>
    <mergeCell ref="AM14:AM15"/>
    <mergeCell ref="W14:Y14"/>
    <mergeCell ref="Z14:Z15"/>
    <mergeCell ref="AA14:AA15"/>
    <mergeCell ref="AB14:AB15"/>
    <mergeCell ref="B16:B37"/>
    <mergeCell ref="A16:A37"/>
    <mergeCell ref="AT14:AT15"/>
    <mergeCell ref="E16:E19"/>
    <mergeCell ref="E20:E37"/>
    <mergeCell ref="D16:D37"/>
    <mergeCell ref="C16:C37"/>
    <mergeCell ref="AN14:AN15"/>
    <mergeCell ref="AO14:AO15"/>
    <mergeCell ref="AP14:AP15"/>
    <mergeCell ref="AQ14:AQ15"/>
    <mergeCell ref="AR14:AR15"/>
    <mergeCell ref="AS14:AS15"/>
    <mergeCell ref="AH14:AH15"/>
    <mergeCell ref="AI14:AI15"/>
    <mergeCell ref="AJ14:AJ15"/>
  </mergeCells>
  <conditionalFormatting sqref="P16:P37">
    <cfRule type="containsText" dxfId="83" priority="7" stopIfTrue="1" operator="containsText" text="ALTO">
      <formula>NOT(ISERROR(SEARCH("ALTO",P16)))</formula>
    </cfRule>
    <cfRule type="containsText" dxfId="82" priority="8" stopIfTrue="1" operator="containsText" text="MEDIO">
      <formula>NOT(ISERROR(SEARCH("MEDIO",P16)))</formula>
    </cfRule>
    <cfRule type="containsText" dxfId="81" priority="9" stopIfTrue="1" operator="containsText" text="BAJO">
      <formula>NOT(ISERROR(SEARCH("BAJO",P16)))</formula>
    </cfRule>
  </conditionalFormatting>
  <conditionalFormatting sqref="T16:T37">
    <cfRule type="containsText" dxfId="80" priority="10" stopIfTrue="1" operator="containsText" text="NO ACEPTABLE">
      <formula>NOT(ISERROR(SEARCH("NO ACEPTABLE",T16)))</formula>
    </cfRule>
    <cfRule type="containsText" dxfId="79" priority="11" stopIfTrue="1" operator="containsText" text="CONTROL">
      <formula>NOT(ISERROR(SEARCH("CONTROL",T16)))</formula>
    </cfRule>
    <cfRule type="notContainsText" dxfId="78" priority="12" stopIfTrue="1" operator="notContains" text="CONTROL">
      <formula>ISERROR(SEARCH("CONTROL",T16))</formula>
    </cfRule>
  </conditionalFormatting>
  <conditionalFormatting sqref="AP16:AP37">
    <cfRule type="containsText" dxfId="77" priority="1" stopIfTrue="1" operator="containsText" text="ALTO">
      <formula>NOT(ISERROR(SEARCH("ALTO",AP16)))</formula>
    </cfRule>
    <cfRule type="containsText" dxfId="76" priority="2" stopIfTrue="1" operator="containsText" text="MEDIO">
      <formula>NOT(ISERROR(SEARCH("MEDIO",AP16)))</formula>
    </cfRule>
    <cfRule type="containsText" dxfId="75" priority="3" stopIfTrue="1" operator="containsText" text="BAJO">
      <formula>NOT(ISERROR(SEARCH("BAJO",AP16)))</formula>
    </cfRule>
  </conditionalFormatting>
  <conditionalFormatting sqref="AT16:AT37">
    <cfRule type="containsText" dxfId="74" priority="4" stopIfTrue="1" operator="containsText" text="NO ACEPTABLE">
      <formula>NOT(ISERROR(SEARCH("NO ACEPTABLE",AT16)))</formula>
    </cfRule>
    <cfRule type="containsText" dxfId="73" priority="5" stopIfTrue="1" operator="containsText" text="CONTROL">
      <formula>NOT(ISERROR(SEARCH("CONTROL",AT16)))</formula>
    </cfRule>
    <cfRule type="notContainsText" dxfId="72" priority="6"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VALORACIÓN!$D$5:$D$8</xm:f>
          </x14:formula1>
          <xm:sqref>Q16:Q18 AQ16:AQ18</xm:sqref>
        </x14:dataValidation>
        <x14:dataValidation type="list" allowBlank="1" showInputMessage="1" showErrorMessage="1" xr:uid="{00000000-0002-0000-0B00-000001000000}">
          <x14:formula1>
            <xm:f>VALORACIÓN!$B$5:$B$8</xm:f>
          </x14:formula1>
          <xm:sqref>M16:M18 AM16:AM18</xm:sqref>
        </x14:dataValidation>
        <x14:dataValidation type="list" allowBlank="1" showInputMessage="1" showErrorMessage="1" xr:uid="{00000000-0002-0000-0B00-000002000000}">
          <x14:formula1>
            <xm:f>VALORACIÓN!$C$5:$C$8</xm:f>
          </x14:formula1>
          <xm:sqref>N16:N18 AN16:AN18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31"/>
  <sheetViews>
    <sheetView topLeftCell="F21" zoomScale="64" zoomScaleNormal="64" workbookViewId="0">
      <selection activeCell="F21" sqref="A21:XFD21"/>
    </sheetView>
  </sheetViews>
  <sheetFormatPr baseColWidth="10" defaultRowHeight="18" x14ac:dyDescent="0.25"/>
  <cols>
    <col min="1" max="1" width="11.42578125" style="1"/>
    <col min="2" max="2" width="15.42578125" style="1" customWidth="1"/>
    <col min="3" max="3" width="14.42578125" style="1" customWidth="1"/>
    <col min="4" max="4" width="29.85546875" style="1" customWidth="1"/>
    <col min="5" max="5" width="22.28515625" style="1" customWidth="1"/>
    <col min="6" max="6" width="12.285156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6.140625" style="1" customWidth="1"/>
    <col min="14" max="14" width="24.140625" style="1" customWidth="1"/>
    <col min="15" max="15" width="37.5703125" style="1" customWidth="1"/>
    <col min="16" max="16" width="43.85546875" style="1" customWidth="1"/>
    <col min="17" max="17" width="23.85546875" style="1" customWidth="1"/>
    <col min="18" max="18" width="43.85546875" style="1" customWidth="1"/>
    <col min="19" max="19" width="19.5703125" style="1" customWidth="1"/>
    <col min="20" max="20" width="19.85546875" style="1" customWidth="1"/>
    <col min="21" max="22" width="19.140625" style="1" customWidth="1"/>
    <col min="23" max="23" width="14.140625" style="1" customWidth="1"/>
    <col min="24" max="24" width="12.855468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3.28515625" style="1" customWidth="1"/>
    <col min="40" max="40" width="24.140625" style="1" customWidth="1"/>
    <col min="41" max="41" width="38.42578125" style="1" customWidth="1"/>
    <col min="42" max="42" width="43.28515625" style="1" customWidth="1"/>
    <col min="43" max="43" width="32.140625" style="1" customWidth="1"/>
    <col min="44" max="44" width="34.42578125" style="1" customWidth="1"/>
    <col min="45" max="45" width="20.710937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80"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81"/>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81"/>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81"/>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81"/>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81"/>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81"/>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0" customHeight="1"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1112</v>
      </c>
      <c r="C16" s="167" t="s">
        <v>1113</v>
      </c>
      <c r="D16" s="167" t="s">
        <v>389</v>
      </c>
      <c r="E16" s="178" t="s">
        <v>1114</v>
      </c>
      <c r="F16" s="93" t="s">
        <v>219</v>
      </c>
      <c r="G16" s="94" t="s">
        <v>278</v>
      </c>
      <c r="H16" s="81" t="s">
        <v>1115</v>
      </c>
      <c r="I16" s="81" t="s">
        <v>523</v>
      </c>
      <c r="J16" s="81" t="s">
        <v>237</v>
      </c>
      <c r="K16" s="81" t="s">
        <v>1116</v>
      </c>
      <c r="L16" s="81" t="s">
        <v>780</v>
      </c>
      <c r="M16" s="81">
        <v>6</v>
      </c>
      <c r="N16" s="81">
        <v>2</v>
      </c>
      <c r="O16" s="81">
        <f>+M16*N16</f>
        <v>12</v>
      </c>
      <c r="P16" s="81" t="str">
        <f>IF(AND(O16&gt;=2,O16&lt;=4),"BAJO",IF(AND(O16&gt;=6,O16&lt;=8),"MEDIO",IF(AND(O16&gt;=10,O16&lt;=20),"ALTO",IF(AND(O16&gt;=24,O16&lt;=40),"MUY ALTO",""))))</f>
        <v>ALTO</v>
      </c>
      <c r="Q16" s="81">
        <v>25</v>
      </c>
      <c r="R16" s="81">
        <f>+O16*Q16</f>
        <v>300</v>
      </c>
      <c r="S16" s="91" t="str">
        <f>IF(AND(R16&gt;=10,R16&lt;=20),"IV",IF(AND(R16&gt;=40,R16&lt;=120),"III",IF(AND(R16&gt;=150,R16&lt;=500),"II",IF(AND(R16&gt;=600,R16&lt;=4000),"I",""))))</f>
        <v>II</v>
      </c>
      <c r="T16" s="81" t="str">
        <f>IF(AND(S16&gt;="IV",S16&lt;="IV"),"ACEPTABLE",IF(AND(S16&gt;="III",S16&lt;="III"),"ACEPTABLE",IF(AND(S16&gt;="II",S16&lt;="II"),"ACEPTABLE CON CONTROL ESPECIFICO",IF(AND(S16&gt;="I",S16&lt;="I"),"NO ACEPTABLE",""))))</f>
        <v>ACEPTABLE CON CONTROL ESPECIFICO</v>
      </c>
      <c r="U16" s="81">
        <v>2</v>
      </c>
      <c r="V16" s="81">
        <v>8</v>
      </c>
      <c r="W16" s="104"/>
      <c r="X16" s="81" t="s">
        <v>638</v>
      </c>
      <c r="Y16" s="104"/>
      <c r="Z16" s="90"/>
      <c r="AA16" s="90"/>
      <c r="AB16" s="90"/>
      <c r="AC16" s="90" t="s">
        <v>822</v>
      </c>
      <c r="AD16" s="90" t="s">
        <v>287</v>
      </c>
      <c r="AE16" s="90" t="s">
        <v>219</v>
      </c>
      <c r="AF16" s="97" t="s">
        <v>288</v>
      </c>
      <c r="AG16" s="81" t="s">
        <v>1125</v>
      </c>
      <c r="AH16" s="90"/>
      <c r="AI16" s="90"/>
      <c r="AJ16" s="90"/>
      <c r="AK16" s="104" t="s">
        <v>675</v>
      </c>
      <c r="AL16" s="104"/>
      <c r="AM16" s="104">
        <v>6</v>
      </c>
      <c r="AN16" s="104">
        <v>1</v>
      </c>
      <c r="AO16" s="104">
        <f t="shared" ref="AO16:AO22" si="0">+AM16*AN16</f>
        <v>6</v>
      </c>
      <c r="AP16" s="104" t="str">
        <f t="shared" ref="AP16:AP31" si="1">IF(AND(AO16&gt;=2,AO16&lt;=4),"BAJO",IF(AND(AO16&gt;=6,AO16&lt;=8),"MEDIO",IF(AND(AO16&gt;=10,AO16&lt;=20),"ALTO",IF(AND(AO16&gt;=24,AO16&lt;=40),"MUY ALTO",""))))</f>
        <v>MEDIO</v>
      </c>
      <c r="AQ16" s="104">
        <v>25</v>
      </c>
      <c r="AR16" s="104">
        <f t="shared" ref="AR16:AR21" si="2">+AO16*AQ16</f>
        <v>150</v>
      </c>
      <c r="AS16" s="78" t="str">
        <f t="shared" ref="AS16:AS31" si="3">IF(AND(AR16&gt;=10,AR16&lt;=20),"IV",IF(AND(AR16&gt;=40,AR16&lt;=120),"III",IF(AND(AR16&gt;=150,AR16&lt;=500),"II",IF(AND(AR16&gt;=600,AR16&lt;=4000),"I",""))))</f>
        <v>II</v>
      </c>
      <c r="AT16" s="104" t="str">
        <f t="shared" ref="AT16:AT31" si="4">IF(AND(AS16&gt;="IV",AS16&lt;="IV"),"ACEPTABLE",IF(AND(AS16&gt;="III",AS16&lt;="III"),"ACEPTABLE",IF(AND(AS16&gt;="II",AS16&lt;="II"),"ACEPTABLE CON CONTROL ESPECIFICO",IF(AND(AS16&gt;="I",AS16&lt;="I"),"NO ACEPTABLE",""))))</f>
        <v>ACEPTABLE CON CONTROL ESPECIFICO</v>
      </c>
      <c r="AU16" s="108" t="s">
        <v>574</v>
      </c>
    </row>
    <row r="17" spans="1:47" ht="83.25" customHeight="1" x14ac:dyDescent="0.25">
      <c r="A17" s="169"/>
      <c r="B17" s="167"/>
      <c r="C17" s="167"/>
      <c r="D17" s="167"/>
      <c r="E17" s="178"/>
      <c r="F17" s="82" t="s">
        <v>219</v>
      </c>
      <c r="G17" s="120" t="s">
        <v>220</v>
      </c>
      <c r="H17" s="92" t="s">
        <v>1117</v>
      </c>
      <c r="I17" s="92" t="s">
        <v>235</v>
      </c>
      <c r="J17" s="92" t="s">
        <v>236</v>
      </c>
      <c r="K17" s="81" t="s">
        <v>237</v>
      </c>
      <c r="L17" s="92" t="s">
        <v>989</v>
      </c>
      <c r="M17" s="92">
        <v>2</v>
      </c>
      <c r="N17" s="92">
        <v>3</v>
      </c>
      <c r="O17" s="92">
        <f t="shared" ref="O17:O23" si="5">+M17*N17</f>
        <v>6</v>
      </c>
      <c r="P17" s="81" t="str">
        <f t="shared" ref="P17:P31" si="6">IF(AND(O17&gt;=2,O17&lt;=4),"BAJO",IF(AND(O17&gt;=6,O17&lt;=8),"MEDIO",IF(AND(O17&gt;=10,O17&lt;=20),"ALTO",IF(AND(O17&gt;=24,O17&lt;=40),"MUY ALTO",""))))</f>
        <v>MEDIO</v>
      </c>
      <c r="Q17" s="92">
        <v>60</v>
      </c>
      <c r="R17" s="92">
        <f t="shared" ref="R17:R23" si="7">+O17*Q17</f>
        <v>360</v>
      </c>
      <c r="S17" s="83" t="str">
        <f t="shared" ref="S17:S23" si="8">IF(AND(R17&gt;=10,R17&lt;=20),"IV",IF(AND(R17&gt;=40,R17&lt;=120),"III",IF(AND(R17&gt;=150,R17&lt;=500),"II",IF(AND(R17&gt;=600,R17&lt;=4000),"I",""))))</f>
        <v>II</v>
      </c>
      <c r="T17" s="81" t="str">
        <f t="shared" ref="T17:T31" si="9">IF(AND(S17&gt;="IV",S17&lt;="IV"),"ACEPTABLE",IF(AND(S17&gt;="III",S17&lt;="III"),"ACEPTABLE",IF(AND(S17&gt;="II",S17&lt;="II"),"ACEPTABLE CON CONTROL ESPECIFICO",IF(AND(S17&gt;="I",S17&lt;="I"),"NO ACEPTABLE",""))))</f>
        <v>ACEPTABLE CON CONTROL ESPECIFICO</v>
      </c>
      <c r="U17" s="81">
        <v>2</v>
      </c>
      <c r="V17" s="92">
        <v>8</v>
      </c>
      <c r="W17" s="104"/>
      <c r="X17" s="92" t="s">
        <v>226</v>
      </c>
      <c r="Y17" s="121"/>
      <c r="Z17" s="92"/>
      <c r="AA17" s="92"/>
      <c r="AB17" s="92"/>
      <c r="AC17" s="92" t="s">
        <v>232</v>
      </c>
      <c r="AD17" s="92" t="s">
        <v>229</v>
      </c>
      <c r="AE17" s="92" t="s">
        <v>219</v>
      </c>
      <c r="AF17" s="92" t="s">
        <v>230</v>
      </c>
      <c r="AG17" s="92" t="s">
        <v>297</v>
      </c>
      <c r="AH17" s="92"/>
      <c r="AI17" s="92"/>
      <c r="AJ17" s="92"/>
      <c r="AK17" s="104" t="s">
        <v>847</v>
      </c>
      <c r="AL17" s="104"/>
      <c r="AM17" s="104">
        <v>2</v>
      </c>
      <c r="AN17" s="104">
        <v>1</v>
      </c>
      <c r="AO17" s="104">
        <f t="shared" si="0"/>
        <v>2</v>
      </c>
      <c r="AP17" s="104" t="str">
        <f t="shared" si="1"/>
        <v>BAJO</v>
      </c>
      <c r="AQ17" s="104">
        <v>60</v>
      </c>
      <c r="AR17" s="104">
        <f t="shared" si="2"/>
        <v>120</v>
      </c>
      <c r="AS17" s="78" t="str">
        <f t="shared" si="3"/>
        <v>III</v>
      </c>
      <c r="AT17" s="104" t="str">
        <f t="shared" si="4"/>
        <v>ACEPTABLE</v>
      </c>
      <c r="AU17" s="108" t="s">
        <v>574</v>
      </c>
    </row>
    <row r="18" spans="1:47" ht="83.25" customHeight="1" x14ac:dyDescent="0.25">
      <c r="A18" s="169"/>
      <c r="B18" s="167"/>
      <c r="C18" s="167"/>
      <c r="D18" s="167"/>
      <c r="E18" s="178"/>
      <c r="F18" s="93" t="s">
        <v>219</v>
      </c>
      <c r="G18" s="94" t="s">
        <v>263</v>
      </c>
      <c r="H18" s="81" t="s">
        <v>1118</v>
      </c>
      <c r="I18" s="81" t="s">
        <v>251</v>
      </c>
      <c r="J18" s="95" t="s">
        <v>237</v>
      </c>
      <c r="K18" s="81" t="s">
        <v>237</v>
      </c>
      <c r="L18" s="95" t="s">
        <v>1119</v>
      </c>
      <c r="M18" s="81">
        <v>2</v>
      </c>
      <c r="N18" s="81">
        <v>4</v>
      </c>
      <c r="O18" s="81">
        <f t="shared" si="5"/>
        <v>8</v>
      </c>
      <c r="P18" s="81" t="str">
        <f t="shared" si="6"/>
        <v>MEDIO</v>
      </c>
      <c r="Q18" s="81">
        <v>60</v>
      </c>
      <c r="R18" s="81">
        <f t="shared" si="7"/>
        <v>480</v>
      </c>
      <c r="S18" s="91" t="str">
        <f t="shared" si="8"/>
        <v>II</v>
      </c>
      <c r="T18" s="81" t="str">
        <f t="shared" si="9"/>
        <v>ACEPTABLE CON CONTROL ESPECIFICO</v>
      </c>
      <c r="U18" s="81">
        <v>2</v>
      </c>
      <c r="V18" s="95">
        <v>8</v>
      </c>
      <c r="W18" s="104"/>
      <c r="X18" s="95"/>
      <c r="Y18" s="95" t="s">
        <v>266</v>
      </c>
      <c r="Z18" s="81"/>
      <c r="AA18" s="81"/>
      <c r="AB18" s="81"/>
      <c r="AC18" s="81" t="s">
        <v>682</v>
      </c>
      <c r="AD18" s="81" t="s">
        <v>229</v>
      </c>
      <c r="AE18" s="90" t="s">
        <v>219</v>
      </c>
      <c r="AF18" s="81" t="s">
        <v>268</v>
      </c>
      <c r="AG18" s="81" t="s">
        <v>833</v>
      </c>
      <c r="AH18" s="81"/>
      <c r="AI18" s="81"/>
      <c r="AJ18" s="81"/>
      <c r="AK18" s="104" t="s">
        <v>1126</v>
      </c>
      <c r="AL18" s="104"/>
      <c r="AM18" s="104">
        <v>2</v>
      </c>
      <c r="AN18" s="104">
        <v>4</v>
      </c>
      <c r="AO18" s="104">
        <f t="shared" si="0"/>
        <v>8</v>
      </c>
      <c r="AP18" s="104" t="str">
        <f t="shared" si="1"/>
        <v>MEDIO</v>
      </c>
      <c r="AQ18" s="104">
        <v>60</v>
      </c>
      <c r="AR18" s="104">
        <f t="shared" si="2"/>
        <v>480</v>
      </c>
      <c r="AS18" s="78" t="str">
        <f t="shared" si="3"/>
        <v>II</v>
      </c>
      <c r="AT18" s="104" t="str">
        <f t="shared" si="4"/>
        <v>ACEPTABLE CON CONTROL ESPECIFICO</v>
      </c>
      <c r="AU18" s="108" t="s">
        <v>846</v>
      </c>
    </row>
    <row r="19" spans="1:47" ht="300" customHeight="1" x14ac:dyDescent="0.25">
      <c r="A19" s="169"/>
      <c r="B19" s="167"/>
      <c r="C19" s="167"/>
      <c r="D19" s="167"/>
      <c r="E19" s="178"/>
      <c r="F19" s="93" t="s">
        <v>219</v>
      </c>
      <c r="G19" s="94" t="s">
        <v>300</v>
      </c>
      <c r="H19" s="81" t="s">
        <v>1120</v>
      </c>
      <c r="I19" s="81" t="s">
        <v>302</v>
      </c>
      <c r="J19" s="95" t="s">
        <v>1000</v>
      </c>
      <c r="K19" s="95" t="s">
        <v>237</v>
      </c>
      <c r="L19" s="81" t="s">
        <v>237</v>
      </c>
      <c r="M19" s="81">
        <v>6</v>
      </c>
      <c r="N19" s="81">
        <v>3</v>
      </c>
      <c r="O19" s="81">
        <f t="shared" si="5"/>
        <v>18</v>
      </c>
      <c r="P19" s="81" t="str">
        <f t="shared" si="6"/>
        <v>ALTO</v>
      </c>
      <c r="Q19" s="81">
        <v>10</v>
      </c>
      <c r="R19" s="81">
        <f t="shared" si="7"/>
        <v>180</v>
      </c>
      <c r="S19" s="91" t="str">
        <f t="shared" si="8"/>
        <v>II</v>
      </c>
      <c r="T19" s="81" t="str">
        <f t="shared" si="9"/>
        <v>ACEPTABLE CON CONTROL ESPECIFICO</v>
      </c>
      <c r="U19" s="81">
        <v>2</v>
      </c>
      <c r="V19" s="95">
        <v>3</v>
      </c>
      <c r="W19" s="104"/>
      <c r="X19" s="95"/>
      <c r="Y19" s="95" t="s">
        <v>334</v>
      </c>
      <c r="Z19" s="81"/>
      <c r="AA19" s="81"/>
      <c r="AB19" s="81"/>
      <c r="AC19" s="81" t="s">
        <v>1127</v>
      </c>
      <c r="AD19" s="90" t="s">
        <v>287</v>
      </c>
      <c r="AE19" s="90" t="s">
        <v>219</v>
      </c>
      <c r="AF19" s="81" t="s">
        <v>336</v>
      </c>
      <c r="AG19" s="81" t="s">
        <v>843</v>
      </c>
      <c r="AH19" s="81"/>
      <c r="AI19" s="81"/>
      <c r="AJ19" s="81"/>
      <c r="AK19" s="104" t="s">
        <v>1128</v>
      </c>
      <c r="AL19" s="104"/>
      <c r="AM19" s="104">
        <v>2</v>
      </c>
      <c r="AN19" s="104">
        <v>2</v>
      </c>
      <c r="AO19" s="104">
        <f t="shared" si="0"/>
        <v>4</v>
      </c>
      <c r="AP19" s="104" t="str">
        <f t="shared" si="1"/>
        <v>BAJO</v>
      </c>
      <c r="AQ19" s="104">
        <v>25</v>
      </c>
      <c r="AR19" s="104">
        <f t="shared" si="2"/>
        <v>100</v>
      </c>
      <c r="AS19" s="78" t="str">
        <f t="shared" si="3"/>
        <v>III</v>
      </c>
      <c r="AT19" s="104" t="str">
        <f t="shared" si="4"/>
        <v>ACEPTABLE</v>
      </c>
      <c r="AU19" s="108" t="s">
        <v>574</v>
      </c>
    </row>
    <row r="20" spans="1:47" ht="210" customHeight="1" x14ac:dyDescent="0.25">
      <c r="A20" s="169"/>
      <c r="B20" s="167"/>
      <c r="C20" s="167"/>
      <c r="D20" s="167"/>
      <c r="E20" s="178"/>
      <c r="F20" s="93" t="s">
        <v>219</v>
      </c>
      <c r="G20" s="94" t="s">
        <v>300</v>
      </c>
      <c r="H20" s="81" t="s">
        <v>1121</v>
      </c>
      <c r="I20" s="81" t="s">
        <v>302</v>
      </c>
      <c r="J20" s="95" t="s">
        <v>237</v>
      </c>
      <c r="K20" s="95" t="s">
        <v>237</v>
      </c>
      <c r="L20" s="95" t="s">
        <v>237</v>
      </c>
      <c r="M20" s="81">
        <v>2</v>
      </c>
      <c r="N20" s="81">
        <v>2</v>
      </c>
      <c r="O20" s="81">
        <f t="shared" si="5"/>
        <v>4</v>
      </c>
      <c r="P20" s="81" t="str">
        <f t="shared" si="6"/>
        <v>BAJO</v>
      </c>
      <c r="Q20" s="81">
        <v>25</v>
      </c>
      <c r="R20" s="81">
        <f t="shared" si="7"/>
        <v>100</v>
      </c>
      <c r="S20" s="91" t="str">
        <f t="shared" si="8"/>
        <v>III</v>
      </c>
      <c r="T20" s="81" t="str">
        <f t="shared" si="9"/>
        <v>ACEPTABLE</v>
      </c>
      <c r="U20" s="81">
        <v>2</v>
      </c>
      <c r="V20" s="95">
        <v>8</v>
      </c>
      <c r="W20" s="104"/>
      <c r="X20" s="95"/>
      <c r="Y20" s="95" t="s">
        <v>320</v>
      </c>
      <c r="Z20" s="81"/>
      <c r="AA20" s="81"/>
      <c r="AB20" s="81"/>
      <c r="AC20" s="81"/>
      <c r="AD20" s="81" t="s">
        <v>229</v>
      </c>
      <c r="AE20" s="90" t="s">
        <v>219</v>
      </c>
      <c r="AF20" s="81" t="s">
        <v>322</v>
      </c>
      <c r="AG20" s="81"/>
      <c r="AH20" s="81"/>
      <c r="AI20" s="81"/>
      <c r="AJ20" s="81"/>
      <c r="AK20" s="104" t="s">
        <v>841</v>
      </c>
      <c r="AL20" s="104"/>
      <c r="AM20" s="104">
        <v>2</v>
      </c>
      <c r="AN20" s="104">
        <v>3</v>
      </c>
      <c r="AO20" s="104">
        <f t="shared" si="0"/>
        <v>6</v>
      </c>
      <c r="AP20" s="104" t="str">
        <f t="shared" si="1"/>
        <v>MEDIO</v>
      </c>
      <c r="AQ20" s="104">
        <v>25</v>
      </c>
      <c r="AR20" s="104">
        <f t="shared" si="2"/>
        <v>150</v>
      </c>
      <c r="AS20" s="78" t="str">
        <f t="shared" si="3"/>
        <v>II</v>
      </c>
      <c r="AT20" s="104" t="str">
        <f t="shared" si="4"/>
        <v>ACEPTABLE CON CONTROL ESPECIFICO</v>
      </c>
      <c r="AU20" s="113" t="s">
        <v>574</v>
      </c>
    </row>
    <row r="21" spans="1:47" ht="138.75" customHeight="1" x14ac:dyDescent="0.25">
      <c r="A21" s="169"/>
      <c r="B21" s="167"/>
      <c r="C21" s="167"/>
      <c r="D21" s="167"/>
      <c r="E21" s="178"/>
      <c r="F21" s="93" t="s">
        <v>219</v>
      </c>
      <c r="G21" s="94" t="s">
        <v>300</v>
      </c>
      <c r="H21" s="81" t="s">
        <v>792</v>
      </c>
      <c r="I21" s="81" t="s">
        <v>302</v>
      </c>
      <c r="J21" s="81" t="s">
        <v>793</v>
      </c>
      <c r="K21" s="81" t="s">
        <v>237</v>
      </c>
      <c r="L21" s="81" t="s">
        <v>237</v>
      </c>
      <c r="M21" s="81">
        <v>2</v>
      </c>
      <c r="N21" s="81">
        <v>1</v>
      </c>
      <c r="O21" s="81">
        <f t="shared" si="5"/>
        <v>2</v>
      </c>
      <c r="P21" s="81" t="str">
        <f t="shared" si="6"/>
        <v>BAJO</v>
      </c>
      <c r="Q21" s="81">
        <v>60</v>
      </c>
      <c r="R21" s="81">
        <f t="shared" si="7"/>
        <v>120</v>
      </c>
      <c r="S21" s="91" t="str">
        <f t="shared" si="8"/>
        <v>III</v>
      </c>
      <c r="T21" s="81" t="str">
        <f t="shared" si="9"/>
        <v>ACEPTABLE</v>
      </c>
      <c r="U21" s="81">
        <v>2</v>
      </c>
      <c r="V21" s="81">
        <v>8</v>
      </c>
      <c r="W21" s="104"/>
      <c r="X21" s="81" t="s">
        <v>314</v>
      </c>
      <c r="Y21" s="104"/>
      <c r="Z21" s="81"/>
      <c r="AA21" s="81"/>
      <c r="AB21" s="81"/>
      <c r="AC21" s="81" t="s">
        <v>835</v>
      </c>
      <c r="AD21" s="90" t="s">
        <v>287</v>
      </c>
      <c r="AE21" s="90" t="s">
        <v>219</v>
      </c>
      <c r="AF21" s="81" t="s">
        <v>317</v>
      </c>
      <c r="AG21" s="81"/>
      <c r="AH21" s="81"/>
      <c r="AI21" s="81"/>
      <c r="AJ21" s="81"/>
      <c r="AK21" s="104" t="s">
        <v>836</v>
      </c>
      <c r="AL21" s="104"/>
      <c r="AM21" s="104">
        <v>2</v>
      </c>
      <c r="AN21" s="104">
        <v>1</v>
      </c>
      <c r="AO21" s="104">
        <f t="shared" si="0"/>
        <v>2</v>
      </c>
      <c r="AP21" s="104" t="str">
        <f t="shared" si="1"/>
        <v>BAJO</v>
      </c>
      <c r="AQ21" s="104">
        <v>60</v>
      </c>
      <c r="AR21" s="104">
        <f t="shared" si="2"/>
        <v>120</v>
      </c>
      <c r="AS21" s="78" t="str">
        <f t="shared" si="3"/>
        <v>III</v>
      </c>
      <c r="AT21" s="104" t="str">
        <f t="shared" si="4"/>
        <v>ACEPTABLE</v>
      </c>
      <c r="AU21" s="113" t="s">
        <v>574</v>
      </c>
    </row>
    <row r="22" spans="1:47" ht="150" customHeight="1" x14ac:dyDescent="0.25">
      <c r="A22" s="169"/>
      <c r="B22" s="167"/>
      <c r="C22" s="167"/>
      <c r="D22" s="167"/>
      <c r="E22" s="178"/>
      <c r="F22" s="82" t="s">
        <v>219</v>
      </c>
      <c r="G22" s="120" t="s">
        <v>300</v>
      </c>
      <c r="H22" s="92" t="s">
        <v>339</v>
      </c>
      <c r="I22" s="92" t="s">
        <v>302</v>
      </c>
      <c r="J22" s="92" t="s">
        <v>340</v>
      </c>
      <c r="K22" s="92" t="s">
        <v>341</v>
      </c>
      <c r="L22" s="92" t="s">
        <v>1078</v>
      </c>
      <c r="M22" s="92">
        <v>2</v>
      </c>
      <c r="N22" s="92">
        <v>3</v>
      </c>
      <c r="O22" s="92">
        <f t="shared" si="5"/>
        <v>6</v>
      </c>
      <c r="P22" s="81" t="str">
        <f t="shared" si="6"/>
        <v>MEDIO</v>
      </c>
      <c r="Q22" s="92">
        <v>60</v>
      </c>
      <c r="R22" s="92">
        <f t="shared" si="7"/>
        <v>360</v>
      </c>
      <c r="S22" s="83" t="str">
        <f t="shared" si="8"/>
        <v>II</v>
      </c>
      <c r="T22" s="81" t="str">
        <f t="shared" si="9"/>
        <v>ACEPTABLE CON CONTROL ESPECIFICO</v>
      </c>
      <c r="U22" s="81">
        <v>2</v>
      </c>
      <c r="V22" s="92">
        <v>8</v>
      </c>
      <c r="W22" s="104"/>
      <c r="X22" s="92"/>
      <c r="Y22" s="92" t="s">
        <v>343</v>
      </c>
      <c r="Z22" s="92"/>
      <c r="AA22" s="92"/>
      <c r="AB22" s="92"/>
      <c r="AC22" s="92" t="s">
        <v>911</v>
      </c>
      <c r="AD22" s="92" t="s">
        <v>229</v>
      </c>
      <c r="AE22" s="92" t="s">
        <v>219</v>
      </c>
      <c r="AF22" s="92" t="s">
        <v>230</v>
      </c>
      <c r="AG22" s="92" t="s">
        <v>912</v>
      </c>
      <c r="AH22" s="92"/>
      <c r="AI22" s="92"/>
      <c r="AJ22" s="92"/>
      <c r="AK22" s="104" t="s">
        <v>1129</v>
      </c>
      <c r="AL22" s="104"/>
      <c r="AM22" s="104">
        <v>2</v>
      </c>
      <c r="AN22" s="104">
        <v>2</v>
      </c>
      <c r="AO22" s="104">
        <f t="shared" si="0"/>
        <v>4</v>
      </c>
      <c r="AP22" s="104" t="str">
        <f t="shared" si="1"/>
        <v>BAJO</v>
      </c>
      <c r="AQ22" s="104">
        <v>60</v>
      </c>
      <c r="AR22" s="104">
        <v>100</v>
      </c>
      <c r="AS22" s="78" t="str">
        <f t="shared" si="3"/>
        <v>III</v>
      </c>
      <c r="AT22" s="104" t="str">
        <f t="shared" si="4"/>
        <v>ACEPTABLE</v>
      </c>
      <c r="AU22" s="108" t="s">
        <v>574</v>
      </c>
    </row>
    <row r="23" spans="1:47" ht="195" customHeight="1" x14ac:dyDescent="0.25">
      <c r="A23" s="169"/>
      <c r="B23" s="167"/>
      <c r="C23" s="167"/>
      <c r="D23" s="167"/>
      <c r="E23" s="178"/>
      <c r="F23" s="101" t="s">
        <v>219</v>
      </c>
      <c r="G23" s="94" t="s">
        <v>300</v>
      </c>
      <c r="H23" s="95" t="s">
        <v>1122</v>
      </c>
      <c r="I23" s="95" t="s">
        <v>302</v>
      </c>
      <c r="J23" s="95" t="s">
        <v>237</v>
      </c>
      <c r="K23" s="95" t="s">
        <v>798</v>
      </c>
      <c r="L23" s="95" t="s">
        <v>799</v>
      </c>
      <c r="M23" s="95">
        <v>6</v>
      </c>
      <c r="N23" s="95">
        <v>3</v>
      </c>
      <c r="O23" s="95">
        <f t="shared" si="5"/>
        <v>18</v>
      </c>
      <c r="P23" s="81" t="str">
        <f t="shared" si="6"/>
        <v>ALTO</v>
      </c>
      <c r="Q23" s="95">
        <v>25</v>
      </c>
      <c r="R23" s="95">
        <f t="shared" si="7"/>
        <v>450</v>
      </c>
      <c r="S23" s="96" t="str">
        <f t="shared" si="8"/>
        <v>II</v>
      </c>
      <c r="T23" s="81" t="str">
        <f t="shared" si="9"/>
        <v>ACEPTABLE CON CONTROL ESPECIFICO</v>
      </c>
      <c r="U23" s="81">
        <v>2</v>
      </c>
      <c r="V23" s="95">
        <v>8</v>
      </c>
      <c r="W23" s="104"/>
      <c r="X23" s="95"/>
      <c r="Y23" s="95" t="s">
        <v>305</v>
      </c>
      <c r="Z23" s="95"/>
      <c r="AA23" s="95"/>
      <c r="AB23" s="95"/>
      <c r="AC23" s="95" t="s">
        <v>1130</v>
      </c>
      <c r="AD23" s="98" t="s">
        <v>287</v>
      </c>
      <c r="AE23" s="98" t="s">
        <v>219</v>
      </c>
      <c r="AF23" s="95" t="s">
        <v>307</v>
      </c>
      <c r="AG23" s="95" t="s">
        <v>840</v>
      </c>
      <c r="AH23" s="95"/>
      <c r="AI23" s="95"/>
      <c r="AJ23" s="95"/>
      <c r="AK23" s="104" t="s">
        <v>569</v>
      </c>
      <c r="AL23" s="104"/>
      <c r="AM23" s="104">
        <v>2</v>
      </c>
      <c r="AN23" s="104">
        <v>2</v>
      </c>
      <c r="AO23" s="104">
        <v>12</v>
      </c>
      <c r="AP23" s="104" t="str">
        <f t="shared" si="1"/>
        <v>ALTO</v>
      </c>
      <c r="AQ23" s="104">
        <v>25</v>
      </c>
      <c r="AR23" s="104">
        <f t="shared" ref="AR23:AR31" si="10">+AO23*AQ23</f>
        <v>300</v>
      </c>
      <c r="AS23" s="78" t="str">
        <f t="shared" si="3"/>
        <v>II</v>
      </c>
      <c r="AT23" s="104" t="str">
        <f t="shared" si="4"/>
        <v>ACEPTABLE CON CONTROL ESPECIFICO</v>
      </c>
      <c r="AU23" s="113" t="s">
        <v>574</v>
      </c>
    </row>
    <row r="24" spans="1:47" ht="105" customHeight="1" x14ac:dyDescent="0.25">
      <c r="A24" s="169"/>
      <c r="B24" s="167"/>
      <c r="C24" s="167"/>
      <c r="D24" s="167"/>
      <c r="E24" s="178"/>
      <c r="F24" s="93" t="s">
        <v>219</v>
      </c>
      <c r="G24" s="94" t="s">
        <v>300</v>
      </c>
      <c r="H24" s="81" t="s">
        <v>809</v>
      </c>
      <c r="I24" s="81" t="s">
        <v>302</v>
      </c>
      <c r="J24" s="81" t="s">
        <v>810</v>
      </c>
      <c r="K24" s="81" t="s">
        <v>811</v>
      </c>
      <c r="L24" s="81" t="s">
        <v>812</v>
      </c>
      <c r="M24" s="81">
        <v>2</v>
      </c>
      <c r="N24" s="81">
        <v>3</v>
      </c>
      <c r="O24" s="81">
        <f>+M24*N24</f>
        <v>6</v>
      </c>
      <c r="P24" s="81" t="str">
        <f t="shared" si="6"/>
        <v>MEDIO</v>
      </c>
      <c r="Q24" s="81">
        <v>60</v>
      </c>
      <c r="R24" s="81">
        <f>+O24*Q24</f>
        <v>360</v>
      </c>
      <c r="S24" s="91" t="str">
        <f>IF(AND(R24&gt;=10,R24&lt;=20),"IV",IF(AND(R24&gt;=40,R24&lt;=120),"III",IF(AND(R24&gt;=150,R24&lt;=500),"II",IF(AND(R24&gt;=600,R24&lt;=4000),"I",""))))</f>
        <v>II</v>
      </c>
      <c r="T24" s="81" t="str">
        <f t="shared" si="9"/>
        <v>ACEPTABLE CON CONTROL ESPECIFICO</v>
      </c>
      <c r="U24" s="81">
        <v>2</v>
      </c>
      <c r="V24" s="81">
        <v>6</v>
      </c>
      <c r="W24" s="104"/>
      <c r="X24" s="81"/>
      <c r="Y24" s="81" t="s">
        <v>352</v>
      </c>
      <c r="Z24" s="90"/>
      <c r="AA24" s="90"/>
      <c r="AB24" s="90"/>
      <c r="AC24" s="90" t="s">
        <v>1131</v>
      </c>
      <c r="AD24" s="81" t="s">
        <v>229</v>
      </c>
      <c r="AE24" s="90" t="s">
        <v>219</v>
      </c>
      <c r="AF24" s="81" t="s">
        <v>361</v>
      </c>
      <c r="AG24" s="81" t="s">
        <v>355</v>
      </c>
      <c r="AH24" s="90"/>
      <c r="AI24" s="90"/>
      <c r="AJ24" s="90"/>
      <c r="AK24" s="104" t="s">
        <v>356</v>
      </c>
      <c r="AL24" s="104"/>
      <c r="AM24" s="104">
        <v>2</v>
      </c>
      <c r="AN24" s="104">
        <v>2</v>
      </c>
      <c r="AO24" s="104">
        <f t="shared" ref="AO24:AO31" si="11">+AM24*AN24</f>
        <v>4</v>
      </c>
      <c r="AP24" s="104" t="str">
        <f t="shared" si="1"/>
        <v>BAJO</v>
      </c>
      <c r="AQ24" s="104">
        <v>25</v>
      </c>
      <c r="AR24" s="104">
        <f t="shared" si="10"/>
        <v>100</v>
      </c>
      <c r="AS24" s="78" t="str">
        <f t="shared" si="3"/>
        <v>III</v>
      </c>
      <c r="AT24" s="104" t="str">
        <f t="shared" si="4"/>
        <v>ACEPTABLE</v>
      </c>
      <c r="AU24" s="108" t="s">
        <v>574</v>
      </c>
    </row>
    <row r="25" spans="1:47" ht="165" x14ac:dyDescent="0.25">
      <c r="A25" s="169"/>
      <c r="B25" s="167"/>
      <c r="C25" s="167"/>
      <c r="D25" s="167"/>
      <c r="E25" s="178"/>
      <c r="F25" s="93" t="s">
        <v>219</v>
      </c>
      <c r="G25" s="94" t="s">
        <v>300</v>
      </c>
      <c r="H25" s="81" t="s">
        <v>1079</v>
      </c>
      <c r="I25" s="81" t="s">
        <v>530</v>
      </c>
      <c r="J25" s="81" t="s">
        <v>341</v>
      </c>
      <c r="K25" s="95" t="s">
        <v>531</v>
      </c>
      <c r="L25" s="81" t="s">
        <v>375</v>
      </c>
      <c r="M25" s="81">
        <v>2</v>
      </c>
      <c r="N25" s="81">
        <v>4</v>
      </c>
      <c r="O25" s="81">
        <f t="shared" ref="O25:O31" si="12">+M25*N25</f>
        <v>8</v>
      </c>
      <c r="P25" s="81" t="str">
        <f t="shared" si="6"/>
        <v>MEDIO</v>
      </c>
      <c r="Q25" s="81">
        <v>60</v>
      </c>
      <c r="R25" s="81">
        <f t="shared" ref="R25:R31" si="13">+O25*Q25</f>
        <v>480</v>
      </c>
      <c r="S25" s="91" t="str">
        <f t="shared" ref="S25:S31" si="14">IF(AND(R25&gt;=10,R25&lt;=20),"IV",IF(AND(R25&gt;=40,R25&lt;=120),"III",IF(AND(R25&gt;=150,R25&lt;=500),"II",IF(AND(R25&gt;=600,R25&lt;=4000),"I",""))))</f>
        <v>II</v>
      </c>
      <c r="T25" s="81" t="str">
        <f t="shared" si="9"/>
        <v>ACEPTABLE CON CONTROL ESPECIFICO</v>
      </c>
      <c r="U25" s="81">
        <v>2</v>
      </c>
      <c r="V25" s="95">
        <v>8</v>
      </c>
      <c r="W25" s="36"/>
      <c r="X25" s="95"/>
      <c r="Y25" s="95" t="s">
        <v>547</v>
      </c>
      <c r="Z25" s="81"/>
      <c r="AA25" s="81"/>
      <c r="AB25" s="81"/>
      <c r="AC25" s="95" t="s">
        <v>1132</v>
      </c>
      <c r="AD25" s="81" t="s">
        <v>229</v>
      </c>
      <c r="AE25" s="90" t="s">
        <v>219</v>
      </c>
      <c r="AF25" s="81" t="s">
        <v>268</v>
      </c>
      <c r="AG25" s="81"/>
      <c r="AH25" s="81"/>
      <c r="AI25" s="81"/>
      <c r="AJ25" s="81"/>
      <c r="AK25" s="104" t="s">
        <v>1133</v>
      </c>
      <c r="AL25" s="104"/>
      <c r="AM25" s="104">
        <v>2</v>
      </c>
      <c r="AN25" s="104">
        <v>2</v>
      </c>
      <c r="AO25" s="104">
        <f t="shared" si="11"/>
        <v>4</v>
      </c>
      <c r="AP25" s="104" t="str">
        <f t="shared" si="1"/>
        <v>BAJO</v>
      </c>
      <c r="AQ25" s="104">
        <v>60</v>
      </c>
      <c r="AR25" s="104">
        <f t="shared" si="10"/>
        <v>240</v>
      </c>
      <c r="AS25" s="78" t="str">
        <f t="shared" si="3"/>
        <v>II</v>
      </c>
      <c r="AT25" s="104" t="str">
        <f t="shared" si="4"/>
        <v>ACEPTABLE CON CONTROL ESPECIFICO</v>
      </c>
      <c r="AU25" s="108" t="s">
        <v>958</v>
      </c>
    </row>
    <row r="26" spans="1:47" ht="105" x14ac:dyDescent="0.25">
      <c r="A26" s="169"/>
      <c r="B26" s="167"/>
      <c r="C26" s="167"/>
      <c r="D26" s="167"/>
      <c r="E26" s="178"/>
      <c r="F26" s="93" t="s">
        <v>219</v>
      </c>
      <c r="G26" s="94" t="s">
        <v>300</v>
      </c>
      <c r="H26" s="81" t="s">
        <v>891</v>
      </c>
      <c r="I26" s="81" t="s">
        <v>302</v>
      </c>
      <c r="J26" s="95" t="s">
        <v>341</v>
      </c>
      <c r="K26" s="95" t="s">
        <v>341</v>
      </c>
      <c r="L26" s="95" t="s">
        <v>1123</v>
      </c>
      <c r="M26" s="81">
        <v>6</v>
      </c>
      <c r="N26" s="81">
        <v>3</v>
      </c>
      <c r="O26" s="81">
        <f t="shared" si="12"/>
        <v>18</v>
      </c>
      <c r="P26" s="81" t="str">
        <f t="shared" si="6"/>
        <v>ALTO</v>
      </c>
      <c r="Q26" s="81">
        <v>25</v>
      </c>
      <c r="R26" s="81">
        <f t="shared" si="13"/>
        <v>450</v>
      </c>
      <c r="S26" s="91" t="str">
        <f t="shared" si="14"/>
        <v>II</v>
      </c>
      <c r="T26" s="81" t="str">
        <f t="shared" si="9"/>
        <v>ACEPTABLE CON CONTROL ESPECIFICO</v>
      </c>
      <c r="U26" s="81">
        <v>2</v>
      </c>
      <c r="V26" s="95">
        <v>2</v>
      </c>
      <c r="W26" s="36"/>
      <c r="X26" s="95"/>
      <c r="Y26" s="95" t="s">
        <v>352</v>
      </c>
      <c r="Z26" s="81"/>
      <c r="AA26" s="81"/>
      <c r="AB26" s="81"/>
      <c r="AC26" s="81" t="s">
        <v>1134</v>
      </c>
      <c r="AD26" s="81" t="s">
        <v>229</v>
      </c>
      <c r="AE26" s="90" t="s">
        <v>219</v>
      </c>
      <c r="AF26" s="99" t="s">
        <v>391</v>
      </c>
      <c r="AG26" s="81" t="s">
        <v>1135</v>
      </c>
      <c r="AH26" s="81"/>
      <c r="AI26" s="81"/>
      <c r="AJ26" s="81"/>
      <c r="AK26" s="104" t="s">
        <v>392</v>
      </c>
      <c r="AL26" s="104"/>
      <c r="AM26" s="104">
        <v>2</v>
      </c>
      <c r="AN26" s="104">
        <v>3</v>
      </c>
      <c r="AO26" s="104">
        <f t="shared" si="11"/>
        <v>6</v>
      </c>
      <c r="AP26" s="104" t="str">
        <f t="shared" si="1"/>
        <v>MEDIO</v>
      </c>
      <c r="AQ26" s="104">
        <v>25</v>
      </c>
      <c r="AR26" s="104">
        <f t="shared" si="10"/>
        <v>150</v>
      </c>
      <c r="AS26" s="78" t="str">
        <f t="shared" si="3"/>
        <v>II</v>
      </c>
      <c r="AT26" s="104" t="str">
        <f t="shared" si="4"/>
        <v>ACEPTABLE CON CONTROL ESPECIFICO</v>
      </c>
      <c r="AU26" s="108" t="s">
        <v>574</v>
      </c>
    </row>
    <row r="27" spans="1:47" ht="150" x14ac:dyDescent="0.25">
      <c r="A27" s="169"/>
      <c r="B27" s="167"/>
      <c r="C27" s="167"/>
      <c r="D27" s="167"/>
      <c r="E27" s="178"/>
      <c r="F27" s="93" t="s">
        <v>219</v>
      </c>
      <c r="G27" s="102" t="s">
        <v>435</v>
      </c>
      <c r="H27" s="81" t="s">
        <v>539</v>
      </c>
      <c r="I27" s="81" t="s">
        <v>302</v>
      </c>
      <c r="J27" s="95" t="s">
        <v>237</v>
      </c>
      <c r="K27" s="81" t="s">
        <v>635</v>
      </c>
      <c r="L27" s="95" t="s">
        <v>1124</v>
      </c>
      <c r="M27" s="81">
        <v>2</v>
      </c>
      <c r="N27" s="81">
        <v>2</v>
      </c>
      <c r="O27" s="81">
        <f t="shared" si="12"/>
        <v>4</v>
      </c>
      <c r="P27" s="81" t="str">
        <f t="shared" si="6"/>
        <v>BAJO</v>
      </c>
      <c r="Q27" s="81">
        <v>60</v>
      </c>
      <c r="R27" s="81">
        <f t="shared" si="13"/>
        <v>240</v>
      </c>
      <c r="S27" s="91" t="str">
        <f t="shared" si="14"/>
        <v>II</v>
      </c>
      <c r="T27" s="81" t="str">
        <f t="shared" si="9"/>
        <v>ACEPTABLE CON CONTROL ESPECIFICO</v>
      </c>
      <c r="U27" s="81">
        <v>2</v>
      </c>
      <c r="V27" s="95">
        <v>8</v>
      </c>
      <c r="W27" s="36"/>
      <c r="X27" s="95"/>
      <c r="Y27" s="95" t="s">
        <v>352</v>
      </c>
      <c r="Z27" s="90"/>
      <c r="AA27" s="90"/>
      <c r="AB27" s="95"/>
      <c r="AC27" s="95" t="s">
        <v>438</v>
      </c>
      <c r="AD27" s="90" t="s">
        <v>229</v>
      </c>
      <c r="AE27" s="90" t="s">
        <v>219</v>
      </c>
      <c r="AF27" s="95" t="s">
        <v>439</v>
      </c>
      <c r="AG27" s="81" t="s">
        <v>568</v>
      </c>
      <c r="AH27" s="90"/>
      <c r="AI27" s="90"/>
      <c r="AJ27" s="90"/>
      <c r="AK27" s="104" t="s">
        <v>449</v>
      </c>
      <c r="AL27" s="104"/>
      <c r="AM27" s="104">
        <v>6</v>
      </c>
      <c r="AN27" s="104">
        <v>2</v>
      </c>
      <c r="AO27" s="104">
        <f t="shared" si="11"/>
        <v>12</v>
      </c>
      <c r="AP27" s="104" t="str">
        <f t="shared" si="1"/>
        <v>ALTO</v>
      </c>
      <c r="AQ27" s="104">
        <v>25</v>
      </c>
      <c r="AR27" s="104">
        <f t="shared" si="10"/>
        <v>300</v>
      </c>
      <c r="AS27" s="78" t="str">
        <f t="shared" si="3"/>
        <v>II</v>
      </c>
      <c r="AT27" s="104" t="str">
        <f t="shared" si="4"/>
        <v>ACEPTABLE CON CONTROL ESPECIFICO</v>
      </c>
      <c r="AU27" s="113" t="s">
        <v>449</v>
      </c>
    </row>
    <row r="28" spans="1:47" ht="150" x14ac:dyDescent="0.25">
      <c r="A28" s="169"/>
      <c r="B28" s="167"/>
      <c r="C28" s="167"/>
      <c r="D28" s="167"/>
      <c r="E28" s="178"/>
      <c r="F28" s="93" t="s">
        <v>219</v>
      </c>
      <c r="G28" s="102" t="s">
        <v>435</v>
      </c>
      <c r="H28" s="81" t="s">
        <v>443</v>
      </c>
      <c r="I28" s="81" t="s">
        <v>302</v>
      </c>
      <c r="J28" s="81" t="s">
        <v>237</v>
      </c>
      <c r="K28" s="81" t="s">
        <v>635</v>
      </c>
      <c r="L28" s="95" t="s">
        <v>1124</v>
      </c>
      <c r="M28" s="81">
        <v>2</v>
      </c>
      <c r="N28" s="81">
        <v>2</v>
      </c>
      <c r="O28" s="81">
        <f t="shared" si="12"/>
        <v>4</v>
      </c>
      <c r="P28" s="81" t="str">
        <f t="shared" si="6"/>
        <v>BAJO</v>
      </c>
      <c r="Q28" s="81">
        <v>60</v>
      </c>
      <c r="R28" s="81">
        <f t="shared" si="13"/>
        <v>240</v>
      </c>
      <c r="S28" s="91" t="str">
        <f t="shared" si="14"/>
        <v>II</v>
      </c>
      <c r="T28" s="81" t="str">
        <f t="shared" si="9"/>
        <v>ACEPTABLE CON CONTROL ESPECIFICO</v>
      </c>
      <c r="U28" s="81">
        <v>2</v>
      </c>
      <c r="V28" s="95">
        <v>8</v>
      </c>
      <c r="W28" s="36"/>
      <c r="X28" s="81"/>
      <c r="Y28" s="81" t="s">
        <v>352</v>
      </c>
      <c r="Z28" s="90"/>
      <c r="AA28" s="90"/>
      <c r="AB28" s="81"/>
      <c r="AC28" s="81" t="s">
        <v>1124</v>
      </c>
      <c r="AD28" s="90" t="s">
        <v>229</v>
      </c>
      <c r="AE28" s="90" t="s">
        <v>219</v>
      </c>
      <c r="AF28" s="81" t="s">
        <v>446</v>
      </c>
      <c r="AG28" s="81" t="s">
        <v>568</v>
      </c>
      <c r="AH28" s="90"/>
      <c r="AI28" s="90"/>
      <c r="AJ28" s="90"/>
      <c r="AK28" s="104" t="s">
        <v>449</v>
      </c>
      <c r="AL28" s="104"/>
      <c r="AM28" s="104">
        <v>2</v>
      </c>
      <c r="AN28" s="104">
        <v>2</v>
      </c>
      <c r="AO28" s="104">
        <f t="shared" si="11"/>
        <v>4</v>
      </c>
      <c r="AP28" s="104" t="str">
        <f t="shared" si="1"/>
        <v>BAJO</v>
      </c>
      <c r="AQ28" s="104">
        <v>60</v>
      </c>
      <c r="AR28" s="104">
        <f t="shared" si="10"/>
        <v>240</v>
      </c>
      <c r="AS28" s="78" t="str">
        <f t="shared" si="3"/>
        <v>II</v>
      </c>
      <c r="AT28" s="104" t="str">
        <f t="shared" si="4"/>
        <v>ACEPTABLE CON CONTROL ESPECIFICO</v>
      </c>
      <c r="AU28" s="113" t="s">
        <v>449</v>
      </c>
    </row>
    <row r="29" spans="1:47" ht="150" x14ac:dyDescent="0.25">
      <c r="A29" s="169"/>
      <c r="B29" s="167"/>
      <c r="C29" s="167"/>
      <c r="D29" s="167"/>
      <c r="E29" s="178"/>
      <c r="F29" s="82" t="s">
        <v>219</v>
      </c>
      <c r="G29" s="130" t="s">
        <v>435</v>
      </c>
      <c r="H29" s="92" t="s">
        <v>458</v>
      </c>
      <c r="I29" s="92" t="s">
        <v>302</v>
      </c>
      <c r="J29" s="92" t="s">
        <v>237</v>
      </c>
      <c r="K29" s="81" t="s">
        <v>635</v>
      </c>
      <c r="L29" s="95" t="s">
        <v>1124</v>
      </c>
      <c r="M29" s="92">
        <v>2</v>
      </c>
      <c r="N29" s="92">
        <v>2</v>
      </c>
      <c r="O29" s="92">
        <f t="shared" si="12"/>
        <v>4</v>
      </c>
      <c r="P29" s="81" t="str">
        <f t="shared" si="6"/>
        <v>BAJO</v>
      </c>
      <c r="Q29" s="92">
        <v>60</v>
      </c>
      <c r="R29" s="92">
        <f t="shared" si="13"/>
        <v>240</v>
      </c>
      <c r="S29" s="83" t="str">
        <f t="shared" si="14"/>
        <v>II</v>
      </c>
      <c r="T29" s="81" t="str">
        <f t="shared" si="9"/>
        <v>ACEPTABLE CON CONTROL ESPECIFICO</v>
      </c>
      <c r="U29" s="81">
        <v>2</v>
      </c>
      <c r="V29" s="86">
        <v>1</v>
      </c>
      <c r="W29" s="36"/>
      <c r="X29" s="121"/>
      <c r="Y29" s="121" t="s">
        <v>352</v>
      </c>
      <c r="Z29" s="92"/>
      <c r="AA29" s="92"/>
      <c r="AB29" s="92"/>
      <c r="AC29" s="86" t="s">
        <v>1124</v>
      </c>
      <c r="AD29" s="92" t="s">
        <v>229</v>
      </c>
      <c r="AE29" s="92" t="s">
        <v>219</v>
      </c>
      <c r="AF29" s="121" t="s">
        <v>457</v>
      </c>
      <c r="AG29" s="92" t="s">
        <v>573</v>
      </c>
      <c r="AH29" s="92"/>
      <c r="AI29" s="92"/>
      <c r="AJ29" s="92"/>
      <c r="AK29" s="104" t="s">
        <v>449</v>
      </c>
      <c r="AL29" s="104"/>
      <c r="AM29" s="104">
        <v>2</v>
      </c>
      <c r="AN29" s="104">
        <v>2</v>
      </c>
      <c r="AO29" s="104">
        <f t="shared" si="11"/>
        <v>4</v>
      </c>
      <c r="AP29" s="104" t="str">
        <f t="shared" si="1"/>
        <v>BAJO</v>
      </c>
      <c r="AQ29" s="104">
        <v>60</v>
      </c>
      <c r="AR29" s="104">
        <f t="shared" si="10"/>
        <v>240</v>
      </c>
      <c r="AS29" s="78" t="str">
        <f t="shared" si="3"/>
        <v>II</v>
      </c>
      <c r="AT29" s="104" t="str">
        <f t="shared" si="4"/>
        <v>ACEPTABLE CON CONTROL ESPECIFICO</v>
      </c>
      <c r="AU29" s="113" t="s">
        <v>449</v>
      </c>
    </row>
    <row r="30" spans="1:47" ht="150" x14ac:dyDescent="0.25">
      <c r="A30" s="169"/>
      <c r="B30" s="167"/>
      <c r="C30" s="167"/>
      <c r="D30" s="167"/>
      <c r="E30" s="178"/>
      <c r="F30" s="93" t="s">
        <v>219</v>
      </c>
      <c r="G30" s="102" t="s">
        <v>435</v>
      </c>
      <c r="H30" s="81" t="s">
        <v>450</v>
      </c>
      <c r="I30" s="81" t="s">
        <v>302</v>
      </c>
      <c r="J30" s="81" t="s">
        <v>237</v>
      </c>
      <c r="K30" s="81" t="s">
        <v>635</v>
      </c>
      <c r="L30" s="95" t="s">
        <v>1124</v>
      </c>
      <c r="M30" s="81">
        <v>2</v>
      </c>
      <c r="N30" s="81">
        <v>2</v>
      </c>
      <c r="O30" s="81">
        <f t="shared" si="12"/>
        <v>4</v>
      </c>
      <c r="P30" s="81" t="str">
        <f t="shared" si="6"/>
        <v>BAJO</v>
      </c>
      <c r="Q30" s="81">
        <v>60</v>
      </c>
      <c r="R30" s="81">
        <f t="shared" si="13"/>
        <v>240</v>
      </c>
      <c r="S30" s="91" t="str">
        <f t="shared" si="14"/>
        <v>II</v>
      </c>
      <c r="T30" s="81" t="str">
        <f t="shared" si="9"/>
        <v>ACEPTABLE CON CONTROL ESPECIFICO</v>
      </c>
      <c r="U30" s="81">
        <v>2</v>
      </c>
      <c r="V30" s="95">
        <v>8</v>
      </c>
      <c r="W30" s="36"/>
      <c r="X30" s="95"/>
      <c r="Y30" s="95" t="s">
        <v>352</v>
      </c>
      <c r="Z30" s="90"/>
      <c r="AA30" s="90"/>
      <c r="AB30" s="90"/>
      <c r="AC30" s="95" t="s">
        <v>1124</v>
      </c>
      <c r="AD30" s="90" t="s">
        <v>229</v>
      </c>
      <c r="AE30" s="90" t="s">
        <v>219</v>
      </c>
      <c r="AF30" s="95" t="s">
        <v>453</v>
      </c>
      <c r="AG30" s="81" t="s">
        <v>568</v>
      </c>
      <c r="AH30" s="90"/>
      <c r="AI30" s="90"/>
      <c r="AJ30" s="90"/>
      <c r="AK30" s="104" t="s">
        <v>449</v>
      </c>
      <c r="AL30" s="104"/>
      <c r="AM30" s="104">
        <v>2</v>
      </c>
      <c r="AN30" s="104">
        <v>2</v>
      </c>
      <c r="AO30" s="104">
        <f t="shared" si="11"/>
        <v>4</v>
      </c>
      <c r="AP30" s="104" t="str">
        <f t="shared" si="1"/>
        <v>BAJO</v>
      </c>
      <c r="AQ30" s="104">
        <v>60</v>
      </c>
      <c r="AR30" s="104">
        <f t="shared" si="10"/>
        <v>240</v>
      </c>
      <c r="AS30" s="78" t="str">
        <f t="shared" si="3"/>
        <v>II</v>
      </c>
      <c r="AT30" s="104" t="str">
        <f t="shared" si="4"/>
        <v>ACEPTABLE CON CONTROL ESPECIFICO</v>
      </c>
      <c r="AU30" s="113" t="s">
        <v>449</v>
      </c>
    </row>
    <row r="31" spans="1:47" ht="150" x14ac:dyDescent="0.25">
      <c r="A31" s="169"/>
      <c r="B31" s="167"/>
      <c r="C31" s="167"/>
      <c r="D31" s="167"/>
      <c r="E31" s="178"/>
      <c r="F31" s="93" t="s">
        <v>219</v>
      </c>
      <c r="G31" s="102" t="s">
        <v>435</v>
      </c>
      <c r="H31" s="81" t="s">
        <v>543</v>
      </c>
      <c r="I31" s="81" t="s">
        <v>302</v>
      </c>
      <c r="J31" s="81" t="s">
        <v>237</v>
      </c>
      <c r="K31" s="81" t="s">
        <v>635</v>
      </c>
      <c r="L31" s="95" t="s">
        <v>1124</v>
      </c>
      <c r="M31" s="81">
        <v>2</v>
      </c>
      <c r="N31" s="81">
        <v>2</v>
      </c>
      <c r="O31" s="81">
        <f t="shared" si="12"/>
        <v>4</v>
      </c>
      <c r="P31" s="81" t="str">
        <f t="shared" si="6"/>
        <v>BAJO</v>
      </c>
      <c r="Q31" s="81">
        <v>60</v>
      </c>
      <c r="R31" s="81">
        <f t="shared" si="13"/>
        <v>240</v>
      </c>
      <c r="S31" s="91" t="str">
        <f t="shared" si="14"/>
        <v>II</v>
      </c>
      <c r="T31" s="81" t="str">
        <f t="shared" si="9"/>
        <v>ACEPTABLE CON CONTROL ESPECIFICO</v>
      </c>
      <c r="U31" s="81">
        <v>2</v>
      </c>
      <c r="V31" s="95">
        <v>8</v>
      </c>
      <c r="W31" s="36"/>
      <c r="X31" s="95"/>
      <c r="Y31" s="95" t="s">
        <v>352</v>
      </c>
      <c r="Z31" s="90"/>
      <c r="AA31" s="90"/>
      <c r="AB31" s="90"/>
      <c r="AC31" s="95" t="s">
        <v>1124</v>
      </c>
      <c r="AD31" s="90" t="s">
        <v>229</v>
      </c>
      <c r="AE31" s="90" t="s">
        <v>219</v>
      </c>
      <c r="AF31" s="95" t="s">
        <v>576</v>
      </c>
      <c r="AG31" s="81" t="s">
        <v>568</v>
      </c>
      <c r="AH31" s="90"/>
      <c r="AI31" s="90"/>
      <c r="AJ31" s="90"/>
      <c r="AK31" s="104" t="s">
        <v>449</v>
      </c>
      <c r="AL31" s="104"/>
      <c r="AM31" s="104">
        <v>2</v>
      </c>
      <c r="AN31" s="104">
        <v>2</v>
      </c>
      <c r="AO31" s="104">
        <f t="shared" si="11"/>
        <v>4</v>
      </c>
      <c r="AP31" s="104" t="str">
        <f t="shared" si="1"/>
        <v>BAJO</v>
      </c>
      <c r="AQ31" s="104">
        <v>60</v>
      </c>
      <c r="AR31" s="104">
        <f t="shared" si="10"/>
        <v>240</v>
      </c>
      <c r="AS31" s="78" t="str">
        <f t="shared" si="3"/>
        <v>II</v>
      </c>
      <c r="AT31" s="104" t="str">
        <f t="shared" si="4"/>
        <v>ACEPTABLE CON CONTROL ESPECIFICO</v>
      </c>
      <c r="AU31" s="113" t="s">
        <v>449</v>
      </c>
    </row>
  </sheetData>
  <mergeCells count="64">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C14:AC15"/>
    <mergeCell ref="AD14:AD15"/>
    <mergeCell ref="AF13:AF15"/>
    <mergeCell ref="AG13:AG15"/>
    <mergeCell ref="AH13:AL13"/>
    <mergeCell ref="AM13:AS13"/>
    <mergeCell ref="Q14:Q15"/>
    <mergeCell ref="R14:R15"/>
    <mergeCell ref="S14:S15"/>
    <mergeCell ref="T14:T15"/>
    <mergeCell ref="U14:U15"/>
    <mergeCell ref="AK14:AK15"/>
    <mergeCell ref="AL14:AL15"/>
    <mergeCell ref="AM14:AM15"/>
    <mergeCell ref="W14:Y14"/>
    <mergeCell ref="Z14:Z15"/>
    <mergeCell ref="AA14:AA15"/>
    <mergeCell ref="AB14:AB15"/>
    <mergeCell ref="AT14:AT15"/>
    <mergeCell ref="A16:A31"/>
    <mergeCell ref="B16:B31"/>
    <mergeCell ref="C16:C31"/>
    <mergeCell ref="D16:D31"/>
    <mergeCell ref="E16:E19"/>
    <mergeCell ref="E20:E31"/>
    <mergeCell ref="AN14:AN15"/>
    <mergeCell ref="AO14:AO15"/>
    <mergeCell ref="AP14:AP15"/>
    <mergeCell ref="AQ14:AQ15"/>
    <mergeCell ref="AR14:AR15"/>
    <mergeCell ref="AS14:AS15"/>
    <mergeCell ref="AH14:AH15"/>
    <mergeCell ref="AI14:AI15"/>
    <mergeCell ref="AJ14:AJ15"/>
  </mergeCells>
  <conditionalFormatting sqref="P16:P31">
    <cfRule type="containsText" dxfId="71" priority="7" stopIfTrue="1" operator="containsText" text="ALTO">
      <formula>NOT(ISERROR(SEARCH("ALTO",P16)))</formula>
    </cfRule>
    <cfRule type="containsText" dxfId="70" priority="8" stopIfTrue="1" operator="containsText" text="MEDIO">
      <formula>NOT(ISERROR(SEARCH("MEDIO",P16)))</formula>
    </cfRule>
    <cfRule type="containsText" dxfId="69" priority="9" stopIfTrue="1" operator="containsText" text="BAJO">
      <formula>NOT(ISERROR(SEARCH("BAJO",P16)))</formula>
    </cfRule>
  </conditionalFormatting>
  <conditionalFormatting sqref="T16:T31">
    <cfRule type="containsText" dxfId="68" priority="10" stopIfTrue="1" operator="containsText" text="NO ACEPTABLE">
      <formula>NOT(ISERROR(SEARCH("NO ACEPTABLE",T16)))</formula>
    </cfRule>
    <cfRule type="containsText" dxfId="67" priority="11" stopIfTrue="1" operator="containsText" text="CONTROL">
      <formula>NOT(ISERROR(SEARCH("CONTROL",T16)))</formula>
    </cfRule>
    <cfRule type="notContainsText" dxfId="66" priority="12" stopIfTrue="1" operator="notContains" text="CONTROL">
      <formula>ISERROR(SEARCH("CONTROL",T16))</formula>
    </cfRule>
  </conditionalFormatting>
  <conditionalFormatting sqref="AP16:AP31">
    <cfRule type="containsText" dxfId="65" priority="4" stopIfTrue="1" operator="containsText" text="ALTO">
      <formula>NOT(ISERROR(SEARCH(("ALTO"),(AP16))))</formula>
    </cfRule>
    <cfRule type="containsText" dxfId="64" priority="5" stopIfTrue="1" operator="containsText" text="MEDIO">
      <formula>NOT(ISERROR(SEARCH(("MEDIO"),(AP16))))</formula>
    </cfRule>
    <cfRule type="containsText" dxfId="63" priority="6" stopIfTrue="1" operator="containsText" text="BAJO">
      <formula>NOT(ISERROR(SEARCH("BAJO",AP16)))</formula>
    </cfRule>
  </conditionalFormatting>
  <conditionalFormatting sqref="AT16:AT31">
    <cfRule type="containsText" dxfId="62" priority="1" stopIfTrue="1" operator="containsText" text="NO ACEPTABLE">
      <formula>NOT(ISERROR(SEARCH(("NO ACEPTABLE"),(AT16))))</formula>
    </cfRule>
    <cfRule type="containsText" dxfId="61" priority="2" stopIfTrue="1" operator="containsText" text="CONTROL">
      <formula>NOT(ISERROR(SEARCH(("CONTROL"),(AT16))))</formula>
    </cfRule>
    <cfRule type="notContainsText" dxfId="60" priority="3" stopIfTrue="1" operator="notContains" text="CONTROL">
      <formula>ISERROR(SEARCH("CONTROL",AT16))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VALORACIÓN!$C$5:$C$8</xm:f>
          </x14:formula1>
          <xm:sqref>N16:N18 AN16:AN18</xm:sqref>
        </x14:dataValidation>
        <x14:dataValidation type="list" allowBlank="1" showInputMessage="1" showErrorMessage="1" xr:uid="{00000000-0002-0000-0C00-000001000000}">
          <x14:formula1>
            <xm:f>VALORACIÓN!$B$5:$B$8</xm:f>
          </x14:formula1>
          <xm:sqref>M16:M18 AM16:AM18</xm:sqref>
        </x14:dataValidation>
        <x14:dataValidation type="list" allowBlank="1" showInputMessage="1" showErrorMessage="1" xr:uid="{00000000-0002-0000-0C00-000002000000}">
          <x14:formula1>
            <xm:f>VALORACIÓN!$D$5:$D$8</xm:f>
          </x14:formula1>
          <xm:sqref>Q16:Q18 AQ16:AQ18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1"/>
  <sheetViews>
    <sheetView zoomScale="55" zoomScaleNormal="55" workbookViewId="0">
      <selection activeCell="A2" sqref="A2:D9"/>
    </sheetView>
  </sheetViews>
  <sheetFormatPr baseColWidth="10" defaultRowHeight="18" x14ac:dyDescent="0.25"/>
  <cols>
    <col min="1" max="1" width="11.42578125" style="1"/>
    <col min="2" max="2" width="16.5703125" style="1" customWidth="1"/>
    <col min="3" max="3" width="12.140625" style="1" customWidth="1"/>
    <col min="4" max="4" width="29.85546875" style="1" customWidth="1"/>
    <col min="5" max="5" width="22.28515625" style="1" customWidth="1"/>
    <col min="6" max="6" width="18.28515625" style="1" customWidth="1"/>
    <col min="7" max="7" width="23" style="5" customWidth="1"/>
    <col min="8" max="8" width="23.28515625" style="1" customWidth="1"/>
    <col min="9" max="9" width="24" style="1" customWidth="1"/>
    <col min="10" max="10" width="20.42578125" style="1" customWidth="1"/>
    <col min="11" max="11" width="31" style="1" customWidth="1"/>
    <col min="12" max="12" width="22.85546875" style="1" customWidth="1"/>
    <col min="13" max="13" width="21" style="1" customWidth="1"/>
    <col min="14" max="14" width="21.28515625" style="1" customWidth="1"/>
    <col min="15" max="15" width="30.42578125" style="1" customWidth="1"/>
    <col min="16" max="16" width="38.140625" style="1" customWidth="1"/>
    <col min="17" max="17" width="24.140625" style="1" customWidth="1"/>
    <col min="18" max="18" width="33.28515625" style="1" customWidth="1"/>
    <col min="19" max="19" width="25.85546875" style="1" customWidth="1"/>
    <col min="20" max="20" width="25.5703125" style="1" customWidth="1"/>
    <col min="21" max="22" width="19.140625" style="1" customWidth="1"/>
    <col min="23" max="23" width="14.140625" style="1" customWidth="1"/>
    <col min="24" max="24" width="11.7109375" style="1" customWidth="1"/>
    <col min="25" max="25" width="15" style="1" customWidth="1"/>
    <col min="26" max="26" width="21.7109375" style="1" customWidth="1"/>
    <col min="27" max="27" width="20.28515625" style="1" customWidth="1"/>
    <col min="28" max="28" width="23.42578125" style="1" customWidth="1"/>
    <col min="29" max="29" width="27.28515625" style="1" customWidth="1"/>
    <col min="30" max="31" width="32.7109375" style="1" customWidth="1"/>
    <col min="32" max="32" width="41.7109375" style="1" customWidth="1"/>
    <col min="33" max="33" width="44.28515625" style="1" customWidth="1"/>
    <col min="34" max="34" width="21.7109375" style="1" customWidth="1"/>
    <col min="35" max="35" width="20.28515625" style="1" customWidth="1"/>
    <col min="36" max="36" width="23.42578125" style="1" customWidth="1"/>
    <col min="37" max="37" width="27.28515625" style="1" customWidth="1"/>
    <col min="38" max="38" width="32.7109375" style="1" customWidth="1"/>
    <col min="39" max="39" width="21.85546875" style="1" customWidth="1"/>
    <col min="40" max="40" width="19.28515625" style="1" customWidth="1"/>
    <col min="41" max="41" width="33.85546875" style="1" customWidth="1"/>
    <col min="42" max="42" width="41" style="1" customWidth="1"/>
    <col min="43" max="43" width="26.42578125" style="1" customWidth="1"/>
    <col min="44" max="44" width="36.140625" style="1" customWidth="1"/>
    <col min="45" max="45" width="27.28515625" style="1" customWidth="1"/>
    <col min="46" max="46" width="20.28515625" style="1" customWidth="1"/>
    <col min="47" max="47" width="49.42578125" style="1" customWidth="1"/>
    <col min="48" max="258" width="11.42578125" style="1"/>
    <col min="259" max="259" width="15.140625" style="1" customWidth="1"/>
    <col min="260" max="260" width="11.42578125" style="1" customWidth="1"/>
    <col min="261" max="261" width="11.5703125" style="1" customWidth="1"/>
    <col min="262" max="262" width="14.42578125" style="1" customWidth="1"/>
    <col min="263" max="263" width="6" style="1" customWidth="1"/>
    <col min="264" max="264" width="14.5703125" style="1" customWidth="1"/>
    <col min="265" max="265" width="47.28515625" style="1" customWidth="1"/>
    <col min="266" max="266" width="36.28515625" style="1" customWidth="1"/>
    <col min="267" max="267" width="42" style="1" customWidth="1"/>
    <col min="268" max="268" width="38.28515625" style="1" customWidth="1"/>
    <col min="269" max="269" width="55.28515625" style="1" customWidth="1"/>
    <col min="270" max="271" width="7.28515625" style="1" bestFit="1" customWidth="1"/>
    <col min="272" max="272" width="10.28515625" style="1" bestFit="1" customWidth="1"/>
    <col min="273" max="273" width="10.28515625" style="1" customWidth="1"/>
    <col min="274" max="274" width="7.28515625" style="1" bestFit="1" customWidth="1"/>
    <col min="275" max="275" width="10.28515625" style="1" bestFit="1" customWidth="1"/>
    <col min="276" max="276" width="7.28515625" style="1" bestFit="1" customWidth="1"/>
    <col min="277" max="277" width="35.85546875" style="1" customWidth="1"/>
    <col min="278" max="278" width="10.7109375" style="1" customWidth="1"/>
    <col min="279" max="279" width="41" style="1" customWidth="1"/>
    <col min="280" max="280" width="25.5703125" style="1" customWidth="1"/>
    <col min="281" max="281" width="19.85546875" style="1" customWidth="1"/>
    <col min="282" max="282" width="41" style="1" customWidth="1"/>
    <col min="283" max="283" width="30.85546875" style="1" customWidth="1"/>
    <col min="284" max="284" width="63.28515625" style="1" customWidth="1"/>
    <col min="285" max="285" width="46.85546875" style="1" customWidth="1"/>
    <col min="286" max="514" width="11.42578125" style="1"/>
    <col min="515" max="515" width="15.140625" style="1" customWidth="1"/>
    <col min="516" max="516" width="11.42578125" style="1" customWidth="1"/>
    <col min="517" max="517" width="11.5703125" style="1" customWidth="1"/>
    <col min="518" max="518" width="14.42578125" style="1" customWidth="1"/>
    <col min="519" max="519" width="6" style="1" customWidth="1"/>
    <col min="520" max="520" width="14.5703125" style="1" customWidth="1"/>
    <col min="521" max="521" width="47.28515625" style="1" customWidth="1"/>
    <col min="522" max="522" width="36.28515625" style="1" customWidth="1"/>
    <col min="523" max="523" width="42" style="1" customWidth="1"/>
    <col min="524" max="524" width="38.28515625" style="1" customWidth="1"/>
    <col min="525" max="525" width="55.28515625" style="1" customWidth="1"/>
    <col min="526" max="527" width="7.28515625" style="1" bestFit="1" customWidth="1"/>
    <col min="528" max="528" width="10.28515625" style="1" bestFit="1" customWidth="1"/>
    <col min="529" max="529" width="10.28515625" style="1" customWidth="1"/>
    <col min="530" max="530" width="7.28515625" style="1" bestFit="1" customWidth="1"/>
    <col min="531" max="531" width="10.28515625" style="1" bestFit="1" customWidth="1"/>
    <col min="532" max="532" width="7.28515625" style="1" bestFit="1" customWidth="1"/>
    <col min="533" max="533" width="35.85546875" style="1" customWidth="1"/>
    <col min="534" max="534" width="10.7109375" style="1" customWidth="1"/>
    <col min="535" max="535" width="41" style="1" customWidth="1"/>
    <col min="536" max="536" width="25.5703125" style="1" customWidth="1"/>
    <col min="537" max="537" width="19.85546875" style="1" customWidth="1"/>
    <col min="538" max="538" width="41" style="1" customWidth="1"/>
    <col min="539" max="539" width="30.85546875" style="1" customWidth="1"/>
    <col min="540" max="540" width="63.28515625" style="1" customWidth="1"/>
    <col min="541" max="541" width="46.85546875" style="1" customWidth="1"/>
    <col min="542" max="770" width="11.42578125" style="1"/>
    <col min="771" max="771" width="15.140625" style="1" customWidth="1"/>
    <col min="772" max="772" width="11.42578125" style="1" customWidth="1"/>
    <col min="773" max="773" width="11.5703125" style="1" customWidth="1"/>
    <col min="774" max="774" width="14.42578125" style="1" customWidth="1"/>
    <col min="775" max="775" width="6" style="1" customWidth="1"/>
    <col min="776" max="776" width="14.5703125" style="1" customWidth="1"/>
    <col min="777" max="777" width="47.28515625" style="1" customWidth="1"/>
    <col min="778" max="778" width="36.28515625" style="1" customWidth="1"/>
    <col min="779" max="779" width="42" style="1" customWidth="1"/>
    <col min="780" max="780" width="38.28515625" style="1" customWidth="1"/>
    <col min="781" max="781" width="55.28515625" style="1" customWidth="1"/>
    <col min="782" max="783" width="7.28515625" style="1" bestFit="1" customWidth="1"/>
    <col min="784" max="784" width="10.28515625" style="1" bestFit="1" customWidth="1"/>
    <col min="785" max="785" width="10.28515625" style="1" customWidth="1"/>
    <col min="786" max="786" width="7.28515625" style="1" bestFit="1" customWidth="1"/>
    <col min="787" max="787" width="10.28515625" style="1" bestFit="1" customWidth="1"/>
    <col min="788" max="788" width="7.28515625" style="1" bestFit="1" customWidth="1"/>
    <col min="789" max="789" width="35.85546875" style="1" customWidth="1"/>
    <col min="790" max="790" width="10.7109375" style="1" customWidth="1"/>
    <col min="791" max="791" width="41" style="1" customWidth="1"/>
    <col min="792" max="792" width="25.5703125" style="1" customWidth="1"/>
    <col min="793" max="793" width="19.85546875" style="1" customWidth="1"/>
    <col min="794" max="794" width="41" style="1" customWidth="1"/>
    <col min="795" max="795" width="30.85546875" style="1" customWidth="1"/>
    <col min="796" max="796" width="63.28515625" style="1" customWidth="1"/>
    <col min="797" max="797" width="46.85546875" style="1" customWidth="1"/>
    <col min="798" max="1026" width="11.42578125" style="1"/>
    <col min="1027" max="1027" width="15.140625" style="1" customWidth="1"/>
    <col min="1028" max="1028" width="11.42578125" style="1" customWidth="1"/>
    <col min="1029" max="1029" width="11.5703125" style="1" customWidth="1"/>
    <col min="1030" max="1030" width="14.42578125" style="1" customWidth="1"/>
    <col min="1031" max="1031" width="6" style="1" customWidth="1"/>
    <col min="1032" max="1032" width="14.5703125" style="1" customWidth="1"/>
    <col min="1033" max="1033" width="47.28515625" style="1" customWidth="1"/>
    <col min="1034" max="1034" width="36.28515625" style="1" customWidth="1"/>
    <col min="1035" max="1035" width="42" style="1" customWidth="1"/>
    <col min="1036" max="1036" width="38.28515625" style="1" customWidth="1"/>
    <col min="1037" max="1037" width="55.28515625" style="1" customWidth="1"/>
    <col min="1038" max="1039" width="7.28515625" style="1" bestFit="1" customWidth="1"/>
    <col min="1040" max="1040" width="10.28515625" style="1" bestFit="1" customWidth="1"/>
    <col min="1041" max="1041" width="10.28515625" style="1" customWidth="1"/>
    <col min="1042" max="1042" width="7.28515625" style="1" bestFit="1" customWidth="1"/>
    <col min="1043" max="1043" width="10.28515625" style="1" bestFit="1" customWidth="1"/>
    <col min="1044" max="1044" width="7.28515625" style="1" bestFit="1" customWidth="1"/>
    <col min="1045" max="1045" width="35.85546875" style="1" customWidth="1"/>
    <col min="1046" max="1046" width="10.7109375" style="1" customWidth="1"/>
    <col min="1047" max="1047" width="41" style="1" customWidth="1"/>
    <col min="1048" max="1048" width="25.5703125" style="1" customWidth="1"/>
    <col min="1049" max="1049" width="19.85546875" style="1" customWidth="1"/>
    <col min="1050" max="1050" width="41" style="1" customWidth="1"/>
    <col min="1051" max="1051" width="30.85546875" style="1" customWidth="1"/>
    <col min="1052" max="1052" width="63.28515625" style="1" customWidth="1"/>
    <col min="1053" max="1053" width="46.85546875" style="1" customWidth="1"/>
    <col min="1054" max="1282" width="11.42578125" style="1"/>
    <col min="1283" max="1283" width="15.140625" style="1" customWidth="1"/>
    <col min="1284" max="1284" width="11.42578125" style="1" customWidth="1"/>
    <col min="1285" max="1285" width="11.5703125" style="1" customWidth="1"/>
    <col min="1286" max="1286" width="14.42578125" style="1" customWidth="1"/>
    <col min="1287" max="1287" width="6" style="1" customWidth="1"/>
    <col min="1288" max="1288" width="14.5703125" style="1" customWidth="1"/>
    <col min="1289" max="1289" width="47.28515625" style="1" customWidth="1"/>
    <col min="1290" max="1290" width="36.28515625" style="1" customWidth="1"/>
    <col min="1291" max="1291" width="42" style="1" customWidth="1"/>
    <col min="1292" max="1292" width="38.28515625" style="1" customWidth="1"/>
    <col min="1293" max="1293" width="55.28515625" style="1" customWidth="1"/>
    <col min="1294" max="1295" width="7.28515625" style="1" bestFit="1" customWidth="1"/>
    <col min="1296" max="1296" width="10.28515625" style="1" bestFit="1" customWidth="1"/>
    <col min="1297" max="1297" width="10.28515625" style="1" customWidth="1"/>
    <col min="1298" max="1298" width="7.28515625" style="1" bestFit="1" customWidth="1"/>
    <col min="1299" max="1299" width="10.28515625" style="1" bestFit="1" customWidth="1"/>
    <col min="1300" max="1300" width="7.28515625" style="1" bestFit="1" customWidth="1"/>
    <col min="1301" max="1301" width="35.85546875" style="1" customWidth="1"/>
    <col min="1302" max="1302" width="10.7109375" style="1" customWidth="1"/>
    <col min="1303" max="1303" width="41" style="1" customWidth="1"/>
    <col min="1304" max="1304" width="25.5703125" style="1" customWidth="1"/>
    <col min="1305" max="1305" width="19.85546875" style="1" customWidth="1"/>
    <col min="1306" max="1306" width="41" style="1" customWidth="1"/>
    <col min="1307" max="1307" width="30.85546875" style="1" customWidth="1"/>
    <col min="1308" max="1308" width="63.28515625" style="1" customWidth="1"/>
    <col min="1309" max="1309" width="46.85546875" style="1" customWidth="1"/>
    <col min="1310" max="1538" width="11.42578125" style="1"/>
    <col min="1539" max="1539" width="15.140625" style="1" customWidth="1"/>
    <col min="1540" max="1540" width="11.42578125" style="1" customWidth="1"/>
    <col min="1541" max="1541" width="11.5703125" style="1" customWidth="1"/>
    <col min="1542" max="1542" width="14.42578125" style="1" customWidth="1"/>
    <col min="1543" max="1543" width="6" style="1" customWidth="1"/>
    <col min="1544" max="1544" width="14.5703125" style="1" customWidth="1"/>
    <col min="1545" max="1545" width="47.28515625" style="1" customWidth="1"/>
    <col min="1546" max="1546" width="36.28515625" style="1" customWidth="1"/>
    <col min="1547" max="1547" width="42" style="1" customWidth="1"/>
    <col min="1548" max="1548" width="38.28515625" style="1" customWidth="1"/>
    <col min="1549" max="1549" width="55.28515625" style="1" customWidth="1"/>
    <col min="1550" max="1551" width="7.28515625" style="1" bestFit="1" customWidth="1"/>
    <col min="1552" max="1552" width="10.28515625" style="1" bestFit="1" customWidth="1"/>
    <col min="1553" max="1553" width="10.28515625" style="1" customWidth="1"/>
    <col min="1554" max="1554" width="7.28515625" style="1" bestFit="1" customWidth="1"/>
    <col min="1555" max="1555" width="10.28515625" style="1" bestFit="1" customWidth="1"/>
    <col min="1556" max="1556" width="7.28515625" style="1" bestFit="1" customWidth="1"/>
    <col min="1557" max="1557" width="35.85546875" style="1" customWidth="1"/>
    <col min="1558" max="1558" width="10.7109375" style="1" customWidth="1"/>
    <col min="1559" max="1559" width="41" style="1" customWidth="1"/>
    <col min="1560" max="1560" width="25.5703125" style="1" customWidth="1"/>
    <col min="1561" max="1561" width="19.85546875" style="1" customWidth="1"/>
    <col min="1562" max="1562" width="41" style="1" customWidth="1"/>
    <col min="1563" max="1563" width="30.85546875" style="1" customWidth="1"/>
    <col min="1564" max="1564" width="63.28515625" style="1" customWidth="1"/>
    <col min="1565" max="1565" width="46.85546875" style="1" customWidth="1"/>
    <col min="1566" max="1794" width="11.42578125" style="1"/>
    <col min="1795" max="1795" width="15.140625" style="1" customWidth="1"/>
    <col min="1796" max="1796" width="11.42578125" style="1" customWidth="1"/>
    <col min="1797" max="1797" width="11.5703125" style="1" customWidth="1"/>
    <col min="1798" max="1798" width="14.42578125" style="1" customWidth="1"/>
    <col min="1799" max="1799" width="6" style="1" customWidth="1"/>
    <col min="1800" max="1800" width="14.5703125" style="1" customWidth="1"/>
    <col min="1801" max="1801" width="47.28515625" style="1" customWidth="1"/>
    <col min="1802" max="1802" width="36.28515625" style="1" customWidth="1"/>
    <col min="1803" max="1803" width="42" style="1" customWidth="1"/>
    <col min="1804" max="1804" width="38.28515625" style="1" customWidth="1"/>
    <col min="1805" max="1805" width="55.28515625" style="1" customWidth="1"/>
    <col min="1806" max="1807" width="7.28515625" style="1" bestFit="1" customWidth="1"/>
    <col min="1808" max="1808" width="10.28515625" style="1" bestFit="1" customWidth="1"/>
    <col min="1809" max="1809" width="10.28515625" style="1" customWidth="1"/>
    <col min="1810" max="1810" width="7.28515625" style="1" bestFit="1" customWidth="1"/>
    <col min="1811" max="1811" width="10.28515625" style="1" bestFit="1" customWidth="1"/>
    <col min="1812" max="1812" width="7.28515625" style="1" bestFit="1" customWidth="1"/>
    <col min="1813" max="1813" width="35.85546875" style="1" customWidth="1"/>
    <col min="1814" max="1814" width="10.7109375" style="1" customWidth="1"/>
    <col min="1815" max="1815" width="41" style="1" customWidth="1"/>
    <col min="1816" max="1816" width="25.5703125" style="1" customWidth="1"/>
    <col min="1817" max="1817" width="19.85546875" style="1" customWidth="1"/>
    <col min="1818" max="1818" width="41" style="1" customWidth="1"/>
    <col min="1819" max="1819" width="30.85546875" style="1" customWidth="1"/>
    <col min="1820" max="1820" width="63.28515625" style="1" customWidth="1"/>
    <col min="1821" max="1821" width="46.85546875" style="1" customWidth="1"/>
    <col min="1822" max="2050" width="11.42578125" style="1"/>
    <col min="2051" max="2051" width="15.140625" style="1" customWidth="1"/>
    <col min="2052" max="2052" width="11.42578125" style="1" customWidth="1"/>
    <col min="2053" max="2053" width="11.5703125" style="1" customWidth="1"/>
    <col min="2054" max="2054" width="14.42578125" style="1" customWidth="1"/>
    <col min="2055" max="2055" width="6" style="1" customWidth="1"/>
    <col min="2056" max="2056" width="14.5703125" style="1" customWidth="1"/>
    <col min="2057" max="2057" width="47.28515625" style="1" customWidth="1"/>
    <col min="2058" max="2058" width="36.28515625" style="1" customWidth="1"/>
    <col min="2059" max="2059" width="42" style="1" customWidth="1"/>
    <col min="2060" max="2060" width="38.28515625" style="1" customWidth="1"/>
    <col min="2061" max="2061" width="55.28515625" style="1" customWidth="1"/>
    <col min="2062" max="2063" width="7.28515625" style="1" bestFit="1" customWidth="1"/>
    <col min="2064" max="2064" width="10.28515625" style="1" bestFit="1" customWidth="1"/>
    <col min="2065" max="2065" width="10.28515625" style="1" customWidth="1"/>
    <col min="2066" max="2066" width="7.28515625" style="1" bestFit="1" customWidth="1"/>
    <col min="2067" max="2067" width="10.28515625" style="1" bestFit="1" customWidth="1"/>
    <col min="2068" max="2068" width="7.28515625" style="1" bestFit="1" customWidth="1"/>
    <col min="2069" max="2069" width="35.85546875" style="1" customWidth="1"/>
    <col min="2070" max="2070" width="10.7109375" style="1" customWidth="1"/>
    <col min="2071" max="2071" width="41" style="1" customWidth="1"/>
    <col min="2072" max="2072" width="25.5703125" style="1" customWidth="1"/>
    <col min="2073" max="2073" width="19.85546875" style="1" customWidth="1"/>
    <col min="2074" max="2074" width="41" style="1" customWidth="1"/>
    <col min="2075" max="2075" width="30.85546875" style="1" customWidth="1"/>
    <col min="2076" max="2076" width="63.28515625" style="1" customWidth="1"/>
    <col min="2077" max="2077" width="46.85546875" style="1" customWidth="1"/>
    <col min="2078" max="2306" width="11.42578125" style="1"/>
    <col min="2307" max="2307" width="15.140625" style="1" customWidth="1"/>
    <col min="2308" max="2308" width="11.42578125" style="1" customWidth="1"/>
    <col min="2309" max="2309" width="11.5703125" style="1" customWidth="1"/>
    <col min="2310" max="2310" width="14.42578125" style="1" customWidth="1"/>
    <col min="2311" max="2311" width="6" style="1" customWidth="1"/>
    <col min="2312" max="2312" width="14.5703125" style="1" customWidth="1"/>
    <col min="2313" max="2313" width="47.28515625" style="1" customWidth="1"/>
    <col min="2314" max="2314" width="36.28515625" style="1" customWidth="1"/>
    <col min="2315" max="2315" width="42" style="1" customWidth="1"/>
    <col min="2316" max="2316" width="38.28515625" style="1" customWidth="1"/>
    <col min="2317" max="2317" width="55.28515625" style="1" customWidth="1"/>
    <col min="2318" max="2319" width="7.28515625" style="1" bestFit="1" customWidth="1"/>
    <col min="2320" max="2320" width="10.28515625" style="1" bestFit="1" customWidth="1"/>
    <col min="2321" max="2321" width="10.28515625" style="1" customWidth="1"/>
    <col min="2322" max="2322" width="7.28515625" style="1" bestFit="1" customWidth="1"/>
    <col min="2323" max="2323" width="10.28515625" style="1" bestFit="1" customWidth="1"/>
    <col min="2324" max="2324" width="7.28515625" style="1" bestFit="1" customWidth="1"/>
    <col min="2325" max="2325" width="35.85546875" style="1" customWidth="1"/>
    <col min="2326" max="2326" width="10.7109375" style="1" customWidth="1"/>
    <col min="2327" max="2327" width="41" style="1" customWidth="1"/>
    <col min="2328" max="2328" width="25.5703125" style="1" customWidth="1"/>
    <col min="2329" max="2329" width="19.85546875" style="1" customWidth="1"/>
    <col min="2330" max="2330" width="41" style="1" customWidth="1"/>
    <col min="2331" max="2331" width="30.85546875" style="1" customWidth="1"/>
    <col min="2332" max="2332" width="63.28515625" style="1" customWidth="1"/>
    <col min="2333" max="2333" width="46.85546875" style="1" customWidth="1"/>
    <col min="2334" max="2562" width="11.42578125" style="1"/>
    <col min="2563" max="2563" width="15.140625" style="1" customWidth="1"/>
    <col min="2564" max="2564" width="11.42578125" style="1" customWidth="1"/>
    <col min="2565" max="2565" width="11.5703125" style="1" customWidth="1"/>
    <col min="2566" max="2566" width="14.42578125" style="1" customWidth="1"/>
    <col min="2567" max="2567" width="6" style="1" customWidth="1"/>
    <col min="2568" max="2568" width="14.5703125" style="1" customWidth="1"/>
    <col min="2569" max="2569" width="47.28515625" style="1" customWidth="1"/>
    <col min="2570" max="2570" width="36.28515625" style="1" customWidth="1"/>
    <col min="2571" max="2571" width="42" style="1" customWidth="1"/>
    <col min="2572" max="2572" width="38.28515625" style="1" customWidth="1"/>
    <col min="2573" max="2573" width="55.28515625" style="1" customWidth="1"/>
    <col min="2574" max="2575" width="7.28515625" style="1" bestFit="1" customWidth="1"/>
    <col min="2576" max="2576" width="10.28515625" style="1" bestFit="1" customWidth="1"/>
    <col min="2577" max="2577" width="10.28515625" style="1" customWidth="1"/>
    <col min="2578" max="2578" width="7.28515625" style="1" bestFit="1" customWidth="1"/>
    <col min="2579" max="2579" width="10.28515625" style="1" bestFit="1" customWidth="1"/>
    <col min="2580" max="2580" width="7.28515625" style="1" bestFit="1" customWidth="1"/>
    <col min="2581" max="2581" width="35.85546875" style="1" customWidth="1"/>
    <col min="2582" max="2582" width="10.7109375" style="1" customWidth="1"/>
    <col min="2583" max="2583" width="41" style="1" customWidth="1"/>
    <col min="2584" max="2584" width="25.5703125" style="1" customWidth="1"/>
    <col min="2585" max="2585" width="19.85546875" style="1" customWidth="1"/>
    <col min="2586" max="2586" width="41" style="1" customWidth="1"/>
    <col min="2587" max="2587" width="30.85546875" style="1" customWidth="1"/>
    <col min="2588" max="2588" width="63.28515625" style="1" customWidth="1"/>
    <col min="2589" max="2589" width="46.85546875" style="1" customWidth="1"/>
    <col min="2590" max="2818" width="11.42578125" style="1"/>
    <col min="2819" max="2819" width="15.140625" style="1" customWidth="1"/>
    <col min="2820" max="2820" width="11.42578125" style="1" customWidth="1"/>
    <col min="2821" max="2821" width="11.5703125" style="1" customWidth="1"/>
    <col min="2822" max="2822" width="14.42578125" style="1" customWidth="1"/>
    <col min="2823" max="2823" width="6" style="1" customWidth="1"/>
    <col min="2824" max="2824" width="14.5703125" style="1" customWidth="1"/>
    <col min="2825" max="2825" width="47.28515625" style="1" customWidth="1"/>
    <col min="2826" max="2826" width="36.28515625" style="1" customWidth="1"/>
    <col min="2827" max="2827" width="42" style="1" customWidth="1"/>
    <col min="2828" max="2828" width="38.28515625" style="1" customWidth="1"/>
    <col min="2829" max="2829" width="55.28515625" style="1" customWidth="1"/>
    <col min="2830" max="2831" width="7.28515625" style="1" bestFit="1" customWidth="1"/>
    <col min="2832" max="2832" width="10.28515625" style="1" bestFit="1" customWidth="1"/>
    <col min="2833" max="2833" width="10.28515625" style="1" customWidth="1"/>
    <col min="2834" max="2834" width="7.28515625" style="1" bestFit="1" customWidth="1"/>
    <col min="2835" max="2835" width="10.28515625" style="1" bestFit="1" customWidth="1"/>
    <col min="2836" max="2836" width="7.28515625" style="1" bestFit="1" customWidth="1"/>
    <col min="2837" max="2837" width="35.85546875" style="1" customWidth="1"/>
    <col min="2838" max="2838" width="10.7109375" style="1" customWidth="1"/>
    <col min="2839" max="2839" width="41" style="1" customWidth="1"/>
    <col min="2840" max="2840" width="25.5703125" style="1" customWidth="1"/>
    <col min="2841" max="2841" width="19.85546875" style="1" customWidth="1"/>
    <col min="2842" max="2842" width="41" style="1" customWidth="1"/>
    <col min="2843" max="2843" width="30.85546875" style="1" customWidth="1"/>
    <col min="2844" max="2844" width="63.28515625" style="1" customWidth="1"/>
    <col min="2845" max="2845" width="46.85546875" style="1" customWidth="1"/>
    <col min="2846" max="3074" width="11.42578125" style="1"/>
    <col min="3075" max="3075" width="15.140625" style="1" customWidth="1"/>
    <col min="3076" max="3076" width="11.42578125" style="1" customWidth="1"/>
    <col min="3077" max="3077" width="11.5703125" style="1" customWidth="1"/>
    <col min="3078" max="3078" width="14.42578125" style="1" customWidth="1"/>
    <col min="3079" max="3079" width="6" style="1" customWidth="1"/>
    <col min="3080" max="3080" width="14.5703125" style="1" customWidth="1"/>
    <col min="3081" max="3081" width="47.28515625" style="1" customWidth="1"/>
    <col min="3082" max="3082" width="36.28515625" style="1" customWidth="1"/>
    <col min="3083" max="3083" width="42" style="1" customWidth="1"/>
    <col min="3084" max="3084" width="38.28515625" style="1" customWidth="1"/>
    <col min="3085" max="3085" width="55.28515625" style="1" customWidth="1"/>
    <col min="3086" max="3087" width="7.28515625" style="1" bestFit="1" customWidth="1"/>
    <col min="3088" max="3088" width="10.28515625" style="1" bestFit="1" customWidth="1"/>
    <col min="3089" max="3089" width="10.28515625" style="1" customWidth="1"/>
    <col min="3090" max="3090" width="7.28515625" style="1" bestFit="1" customWidth="1"/>
    <col min="3091" max="3091" width="10.28515625" style="1" bestFit="1" customWidth="1"/>
    <col min="3092" max="3092" width="7.28515625" style="1" bestFit="1" customWidth="1"/>
    <col min="3093" max="3093" width="35.85546875" style="1" customWidth="1"/>
    <col min="3094" max="3094" width="10.7109375" style="1" customWidth="1"/>
    <col min="3095" max="3095" width="41" style="1" customWidth="1"/>
    <col min="3096" max="3096" width="25.5703125" style="1" customWidth="1"/>
    <col min="3097" max="3097" width="19.85546875" style="1" customWidth="1"/>
    <col min="3098" max="3098" width="41" style="1" customWidth="1"/>
    <col min="3099" max="3099" width="30.85546875" style="1" customWidth="1"/>
    <col min="3100" max="3100" width="63.28515625" style="1" customWidth="1"/>
    <col min="3101" max="3101" width="46.85546875" style="1" customWidth="1"/>
    <col min="3102" max="3330" width="11.42578125" style="1"/>
    <col min="3331" max="3331" width="15.140625" style="1" customWidth="1"/>
    <col min="3332" max="3332" width="11.42578125" style="1" customWidth="1"/>
    <col min="3333" max="3333" width="11.5703125" style="1" customWidth="1"/>
    <col min="3334" max="3334" width="14.42578125" style="1" customWidth="1"/>
    <col min="3335" max="3335" width="6" style="1" customWidth="1"/>
    <col min="3336" max="3336" width="14.5703125" style="1" customWidth="1"/>
    <col min="3337" max="3337" width="47.28515625" style="1" customWidth="1"/>
    <col min="3338" max="3338" width="36.28515625" style="1" customWidth="1"/>
    <col min="3339" max="3339" width="42" style="1" customWidth="1"/>
    <col min="3340" max="3340" width="38.28515625" style="1" customWidth="1"/>
    <col min="3341" max="3341" width="55.28515625" style="1" customWidth="1"/>
    <col min="3342" max="3343" width="7.28515625" style="1" bestFit="1" customWidth="1"/>
    <col min="3344" max="3344" width="10.28515625" style="1" bestFit="1" customWidth="1"/>
    <col min="3345" max="3345" width="10.28515625" style="1" customWidth="1"/>
    <col min="3346" max="3346" width="7.28515625" style="1" bestFit="1" customWidth="1"/>
    <col min="3347" max="3347" width="10.28515625" style="1" bestFit="1" customWidth="1"/>
    <col min="3348" max="3348" width="7.28515625" style="1" bestFit="1" customWidth="1"/>
    <col min="3349" max="3349" width="35.85546875" style="1" customWidth="1"/>
    <col min="3350" max="3350" width="10.7109375" style="1" customWidth="1"/>
    <col min="3351" max="3351" width="41" style="1" customWidth="1"/>
    <col min="3352" max="3352" width="25.5703125" style="1" customWidth="1"/>
    <col min="3353" max="3353" width="19.85546875" style="1" customWidth="1"/>
    <col min="3354" max="3354" width="41" style="1" customWidth="1"/>
    <col min="3355" max="3355" width="30.85546875" style="1" customWidth="1"/>
    <col min="3356" max="3356" width="63.28515625" style="1" customWidth="1"/>
    <col min="3357" max="3357" width="46.85546875" style="1" customWidth="1"/>
    <col min="3358" max="3586" width="11.42578125" style="1"/>
    <col min="3587" max="3587" width="15.140625" style="1" customWidth="1"/>
    <col min="3588" max="3588" width="11.42578125" style="1" customWidth="1"/>
    <col min="3589" max="3589" width="11.5703125" style="1" customWidth="1"/>
    <col min="3590" max="3590" width="14.42578125" style="1" customWidth="1"/>
    <col min="3591" max="3591" width="6" style="1" customWidth="1"/>
    <col min="3592" max="3592" width="14.5703125" style="1" customWidth="1"/>
    <col min="3593" max="3593" width="47.28515625" style="1" customWidth="1"/>
    <col min="3594" max="3594" width="36.28515625" style="1" customWidth="1"/>
    <col min="3595" max="3595" width="42" style="1" customWidth="1"/>
    <col min="3596" max="3596" width="38.28515625" style="1" customWidth="1"/>
    <col min="3597" max="3597" width="55.28515625" style="1" customWidth="1"/>
    <col min="3598" max="3599" width="7.28515625" style="1" bestFit="1" customWidth="1"/>
    <col min="3600" max="3600" width="10.28515625" style="1" bestFit="1" customWidth="1"/>
    <col min="3601" max="3601" width="10.28515625" style="1" customWidth="1"/>
    <col min="3602" max="3602" width="7.28515625" style="1" bestFit="1" customWidth="1"/>
    <col min="3603" max="3603" width="10.28515625" style="1" bestFit="1" customWidth="1"/>
    <col min="3604" max="3604" width="7.28515625" style="1" bestFit="1" customWidth="1"/>
    <col min="3605" max="3605" width="35.85546875" style="1" customWidth="1"/>
    <col min="3606" max="3606" width="10.7109375" style="1" customWidth="1"/>
    <col min="3607" max="3607" width="41" style="1" customWidth="1"/>
    <col min="3608" max="3608" width="25.5703125" style="1" customWidth="1"/>
    <col min="3609" max="3609" width="19.85546875" style="1" customWidth="1"/>
    <col min="3610" max="3610" width="41" style="1" customWidth="1"/>
    <col min="3611" max="3611" width="30.85546875" style="1" customWidth="1"/>
    <col min="3612" max="3612" width="63.28515625" style="1" customWidth="1"/>
    <col min="3613" max="3613" width="46.85546875" style="1" customWidth="1"/>
    <col min="3614" max="3842" width="11.42578125" style="1"/>
    <col min="3843" max="3843" width="15.140625" style="1" customWidth="1"/>
    <col min="3844" max="3844" width="11.42578125" style="1" customWidth="1"/>
    <col min="3845" max="3845" width="11.5703125" style="1" customWidth="1"/>
    <col min="3846" max="3846" width="14.42578125" style="1" customWidth="1"/>
    <col min="3847" max="3847" width="6" style="1" customWidth="1"/>
    <col min="3848" max="3848" width="14.5703125" style="1" customWidth="1"/>
    <col min="3849" max="3849" width="47.28515625" style="1" customWidth="1"/>
    <col min="3850" max="3850" width="36.28515625" style="1" customWidth="1"/>
    <col min="3851" max="3851" width="42" style="1" customWidth="1"/>
    <col min="3852" max="3852" width="38.28515625" style="1" customWidth="1"/>
    <col min="3853" max="3853" width="55.28515625" style="1" customWidth="1"/>
    <col min="3854" max="3855" width="7.28515625" style="1" bestFit="1" customWidth="1"/>
    <col min="3856" max="3856" width="10.28515625" style="1" bestFit="1" customWidth="1"/>
    <col min="3857" max="3857" width="10.28515625" style="1" customWidth="1"/>
    <col min="3858" max="3858" width="7.28515625" style="1" bestFit="1" customWidth="1"/>
    <col min="3859" max="3859" width="10.28515625" style="1" bestFit="1" customWidth="1"/>
    <col min="3860" max="3860" width="7.28515625" style="1" bestFit="1" customWidth="1"/>
    <col min="3861" max="3861" width="35.85546875" style="1" customWidth="1"/>
    <col min="3862" max="3862" width="10.7109375" style="1" customWidth="1"/>
    <col min="3863" max="3863" width="41" style="1" customWidth="1"/>
    <col min="3864" max="3864" width="25.5703125" style="1" customWidth="1"/>
    <col min="3865" max="3865" width="19.85546875" style="1" customWidth="1"/>
    <col min="3866" max="3866" width="41" style="1" customWidth="1"/>
    <col min="3867" max="3867" width="30.85546875" style="1" customWidth="1"/>
    <col min="3868" max="3868" width="63.28515625" style="1" customWidth="1"/>
    <col min="3869" max="3869" width="46.85546875" style="1" customWidth="1"/>
    <col min="3870" max="4098" width="11.42578125" style="1"/>
    <col min="4099" max="4099" width="15.140625" style="1" customWidth="1"/>
    <col min="4100" max="4100" width="11.42578125" style="1" customWidth="1"/>
    <col min="4101" max="4101" width="11.5703125" style="1" customWidth="1"/>
    <col min="4102" max="4102" width="14.42578125" style="1" customWidth="1"/>
    <col min="4103" max="4103" width="6" style="1" customWidth="1"/>
    <col min="4104" max="4104" width="14.5703125" style="1" customWidth="1"/>
    <col min="4105" max="4105" width="47.28515625" style="1" customWidth="1"/>
    <col min="4106" max="4106" width="36.28515625" style="1" customWidth="1"/>
    <col min="4107" max="4107" width="42" style="1" customWidth="1"/>
    <col min="4108" max="4108" width="38.28515625" style="1" customWidth="1"/>
    <col min="4109" max="4109" width="55.28515625" style="1" customWidth="1"/>
    <col min="4110" max="4111" width="7.28515625" style="1" bestFit="1" customWidth="1"/>
    <col min="4112" max="4112" width="10.28515625" style="1" bestFit="1" customWidth="1"/>
    <col min="4113" max="4113" width="10.28515625" style="1" customWidth="1"/>
    <col min="4114" max="4114" width="7.28515625" style="1" bestFit="1" customWidth="1"/>
    <col min="4115" max="4115" width="10.28515625" style="1" bestFit="1" customWidth="1"/>
    <col min="4116" max="4116" width="7.28515625" style="1" bestFit="1" customWidth="1"/>
    <col min="4117" max="4117" width="35.85546875" style="1" customWidth="1"/>
    <col min="4118" max="4118" width="10.7109375" style="1" customWidth="1"/>
    <col min="4119" max="4119" width="41" style="1" customWidth="1"/>
    <col min="4120" max="4120" width="25.5703125" style="1" customWidth="1"/>
    <col min="4121" max="4121" width="19.85546875" style="1" customWidth="1"/>
    <col min="4122" max="4122" width="41" style="1" customWidth="1"/>
    <col min="4123" max="4123" width="30.85546875" style="1" customWidth="1"/>
    <col min="4124" max="4124" width="63.28515625" style="1" customWidth="1"/>
    <col min="4125" max="4125" width="46.85546875" style="1" customWidth="1"/>
    <col min="4126" max="4354" width="11.42578125" style="1"/>
    <col min="4355" max="4355" width="15.140625" style="1" customWidth="1"/>
    <col min="4356" max="4356" width="11.42578125" style="1" customWidth="1"/>
    <col min="4357" max="4357" width="11.5703125" style="1" customWidth="1"/>
    <col min="4358" max="4358" width="14.42578125" style="1" customWidth="1"/>
    <col min="4359" max="4359" width="6" style="1" customWidth="1"/>
    <col min="4360" max="4360" width="14.5703125" style="1" customWidth="1"/>
    <col min="4361" max="4361" width="47.28515625" style="1" customWidth="1"/>
    <col min="4362" max="4362" width="36.28515625" style="1" customWidth="1"/>
    <col min="4363" max="4363" width="42" style="1" customWidth="1"/>
    <col min="4364" max="4364" width="38.28515625" style="1" customWidth="1"/>
    <col min="4365" max="4365" width="55.28515625" style="1" customWidth="1"/>
    <col min="4366" max="4367" width="7.28515625" style="1" bestFit="1" customWidth="1"/>
    <col min="4368" max="4368" width="10.28515625" style="1" bestFit="1" customWidth="1"/>
    <col min="4369" max="4369" width="10.28515625" style="1" customWidth="1"/>
    <col min="4370" max="4370" width="7.28515625" style="1" bestFit="1" customWidth="1"/>
    <col min="4371" max="4371" width="10.28515625" style="1" bestFit="1" customWidth="1"/>
    <col min="4372" max="4372" width="7.28515625" style="1" bestFit="1" customWidth="1"/>
    <col min="4373" max="4373" width="35.85546875" style="1" customWidth="1"/>
    <col min="4374" max="4374" width="10.7109375" style="1" customWidth="1"/>
    <col min="4375" max="4375" width="41" style="1" customWidth="1"/>
    <col min="4376" max="4376" width="25.5703125" style="1" customWidth="1"/>
    <col min="4377" max="4377" width="19.85546875" style="1" customWidth="1"/>
    <col min="4378" max="4378" width="41" style="1" customWidth="1"/>
    <col min="4379" max="4379" width="30.85546875" style="1" customWidth="1"/>
    <col min="4380" max="4380" width="63.28515625" style="1" customWidth="1"/>
    <col min="4381" max="4381" width="46.85546875" style="1" customWidth="1"/>
    <col min="4382" max="4610" width="11.42578125" style="1"/>
    <col min="4611" max="4611" width="15.140625" style="1" customWidth="1"/>
    <col min="4612" max="4612" width="11.42578125" style="1" customWidth="1"/>
    <col min="4613" max="4613" width="11.5703125" style="1" customWidth="1"/>
    <col min="4614" max="4614" width="14.42578125" style="1" customWidth="1"/>
    <col min="4615" max="4615" width="6" style="1" customWidth="1"/>
    <col min="4616" max="4616" width="14.5703125" style="1" customWidth="1"/>
    <col min="4617" max="4617" width="47.28515625" style="1" customWidth="1"/>
    <col min="4618" max="4618" width="36.28515625" style="1" customWidth="1"/>
    <col min="4619" max="4619" width="42" style="1" customWidth="1"/>
    <col min="4620" max="4620" width="38.28515625" style="1" customWidth="1"/>
    <col min="4621" max="4621" width="55.28515625" style="1" customWidth="1"/>
    <col min="4622" max="4623" width="7.28515625" style="1" bestFit="1" customWidth="1"/>
    <col min="4624" max="4624" width="10.28515625" style="1" bestFit="1" customWidth="1"/>
    <col min="4625" max="4625" width="10.28515625" style="1" customWidth="1"/>
    <col min="4626" max="4626" width="7.28515625" style="1" bestFit="1" customWidth="1"/>
    <col min="4627" max="4627" width="10.28515625" style="1" bestFit="1" customWidth="1"/>
    <col min="4628" max="4628" width="7.28515625" style="1" bestFit="1" customWidth="1"/>
    <col min="4629" max="4629" width="35.85546875" style="1" customWidth="1"/>
    <col min="4630" max="4630" width="10.7109375" style="1" customWidth="1"/>
    <col min="4631" max="4631" width="41" style="1" customWidth="1"/>
    <col min="4632" max="4632" width="25.5703125" style="1" customWidth="1"/>
    <col min="4633" max="4633" width="19.85546875" style="1" customWidth="1"/>
    <col min="4634" max="4634" width="41" style="1" customWidth="1"/>
    <col min="4635" max="4635" width="30.85546875" style="1" customWidth="1"/>
    <col min="4636" max="4636" width="63.28515625" style="1" customWidth="1"/>
    <col min="4637" max="4637" width="46.85546875" style="1" customWidth="1"/>
    <col min="4638" max="4866" width="11.42578125" style="1"/>
    <col min="4867" max="4867" width="15.140625" style="1" customWidth="1"/>
    <col min="4868" max="4868" width="11.42578125" style="1" customWidth="1"/>
    <col min="4869" max="4869" width="11.5703125" style="1" customWidth="1"/>
    <col min="4870" max="4870" width="14.42578125" style="1" customWidth="1"/>
    <col min="4871" max="4871" width="6" style="1" customWidth="1"/>
    <col min="4872" max="4872" width="14.5703125" style="1" customWidth="1"/>
    <col min="4873" max="4873" width="47.28515625" style="1" customWidth="1"/>
    <col min="4874" max="4874" width="36.28515625" style="1" customWidth="1"/>
    <col min="4875" max="4875" width="42" style="1" customWidth="1"/>
    <col min="4876" max="4876" width="38.28515625" style="1" customWidth="1"/>
    <col min="4877" max="4877" width="55.28515625" style="1" customWidth="1"/>
    <col min="4878" max="4879" width="7.28515625" style="1" bestFit="1" customWidth="1"/>
    <col min="4880" max="4880" width="10.28515625" style="1" bestFit="1" customWidth="1"/>
    <col min="4881" max="4881" width="10.28515625" style="1" customWidth="1"/>
    <col min="4882" max="4882" width="7.28515625" style="1" bestFit="1" customWidth="1"/>
    <col min="4883" max="4883" width="10.28515625" style="1" bestFit="1" customWidth="1"/>
    <col min="4884" max="4884" width="7.28515625" style="1" bestFit="1" customWidth="1"/>
    <col min="4885" max="4885" width="35.85546875" style="1" customWidth="1"/>
    <col min="4886" max="4886" width="10.7109375" style="1" customWidth="1"/>
    <col min="4887" max="4887" width="41" style="1" customWidth="1"/>
    <col min="4888" max="4888" width="25.5703125" style="1" customWidth="1"/>
    <col min="4889" max="4889" width="19.85546875" style="1" customWidth="1"/>
    <col min="4890" max="4890" width="41" style="1" customWidth="1"/>
    <col min="4891" max="4891" width="30.85546875" style="1" customWidth="1"/>
    <col min="4892" max="4892" width="63.28515625" style="1" customWidth="1"/>
    <col min="4893" max="4893" width="46.85546875" style="1" customWidth="1"/>
    <col min="4894" max="5122" width="11.42578125" style="1"/>
    <col min="5123" max="5123" width="15.140625" style="1" customWidth="1"/>
    <col min="5124" max="5124" width="11.42578125" style="1" customWidth="1"/>
    <col min="5125" max="5125" width="11.5703125" style="1" customWidth="1"/>
    <col min="5126" max="5126" width="14.42578125" style="1" customWidth="1"/>
    <col min="5127" max="5127" width="6" style="1" customWidth="1"/>
    <col min="5128" max="5128" width="14.5703125" style="1" customWidth="1"/>
    <col min="5129" max="5129" width="47.28515625" style="1" customWidth="1"/>
    <col min="5130" max="5130" width="36.28515625" style="1" customWidth="1"/>
    <col min="5131" max="5131" width="42" style="1" customWidth="1"/>
    <col min="5132" max="5132" width="38.28515625" style="1" customWidth="1"/>
    <col min="5133" max="5133" width="55.28515625" style="1" customWidth="1"/>
    <col min="5134" max="5135" width="7.28515625" style="1" bestFit="1" customWidth="1"/>
    <col min="5136" max="5136" width="10.28515625" style="1" bestFit="1" customWidth="1"/>
    <col min="5137" max="5137" width="10.28515625" style="1" customWidth="1"/>
    <col min="5138" max="5138" width="7.28515625" style="1" bestFit="1" customWidth="1"/>
    <col min="5139" max="5139" width="10.28515625" style="1" bestFit="1" customWidth="1"/>
    <col min="5140" max="5140" width="7.28515625" style="1" bestFit="1" customWidth="1"/>
    <col min="5141" max="5141" width="35.85546875" style="1" customWidth="1"/>
    <col min="5142" max="5142" width="10.7109375" style="1" customWidth="1"/>
    <col min="5143" max="5143" width="41" style="1" customWidth="1"/>
    <col min="5144" max="5144" width="25.5703125" style="1" customWidth="1"/>
    <col min="5145" max="5145" width="19.85546875" style="1" customWidth="1"/>
    <col min="5146" max="5146" width="41" style="1" customWidth="1"/>
    <col min="5147" max="5147" width="30.85546875" style="1" customWidth="1"/>
    <col min="5148" max="5148" width="63.28515625" style="1" customWidth="1"/>
    <col min="5149" max="5149" width="46.85546875" style="1" customWidth="1"/>
    <col min="5150" max="5378" width="11.42578125" style="1"/>
    <col min="5379" max="5379" width="15.140625" style="1" customWidth="1"/>
    <col min="5380" max="5380" width="11.42578125" style="1" customWidth="1"/>
    <col min="5381" max="5381" width="11.5703125" style="1" customWidth="1"/>
    <col min="5382" max="5382" width="14.42578125" style="1" customWidth="1"/>
    <col min="5383" max="5383" width="6" style="1" customWidth="1"/>
    <col min="5384" max="5384" width="14.5703125" style="1" customWidth="1"/>
    <col min="5385" max="5385" width="47.28515625" style="1" customWidth="1"/>
    <col min="5386" max="5386" width="36.28515625" style="1" customWidth="1"/>
    <col min="5387" max="5387" width="42" style="1" customWidth="1"/>
    <col min="5388" max="5388" width="38.28515625" style="1" customWidth="1"/>
    <col min="5389" max="5389" width="55.28515625" style="1" customWidth="1"/>
    <col min="5390" max="5391" width="7.28515625" style="1" bestFit="1" customWidth="1"/>
    <col min="5392" max="5392" width="10.28515625" style="1" bestFit="1" customWidth="1"/>
    <col min="5393" max="5393" width="10.28515625" style="1" customWidth="1"/>
    <col min="5394" max="5394" width="7.28515625" style="1" bestFit="1" customWidth="1"/>
    <col min="5395" max="5395" width="10.28515625" style="1" bestFit="1" customWidth="1"/>
    <col min="5396" max="5396" width="7.28515625" style="1" bestFit="1" customWidth="1"/>
    <col min="5397" max="5397" width="35.85546875" style="1" customWidth="1"/>
    <col min="5398" max="5398" width="10.7109375" style="1" customWidth="1"/>
    <col min="5399" max="5399" width="41" style="1" customWidth="1"/>
    <col min="5400" max="5400" width="25.5703125" style="1" customWidth="1"/>
    <col min="5401" max="5401" width="19.85546875" style="1" customWidth="1"/>
    <col min="5402" max="5402" width="41" style="1" customWidth="1"/>
    <col min="5403" max="5403" width="30.85546875" style="1" customWidth="1"/>
    <col min="5404" max="5404" width="63.28515625" style="1" customWidth="1"/>
    <col min="5405" max="5405" width="46.85546875" style="1" customWidth="1"/>
    <col min="5406" max="5634" width="11.42578125" style="1"/>
    <col min="5635" max="5635" width="15.140625" style="1" customWidth="1"/>
    <col min="5636" max="5636" width="11.42578125" style="1" customWidth="1"/>
    <col min="5637" max="5637" width="11.5703125" style="1" customWidth="1"/>
    <col min="5638" max="5638" width="14.42578125" style="1" customWidth="1"/>
    <col min="5639" max="5639" width="6" style="1" customWidth="1"/>
    <col min="5640" max="5640" width="14.5703125" style="1" customWidth="1"/>
    <col min="5641" max="5641" width="47.28515625" style="1" customWidth="1"/>
    <col min="5642" max="5642" width="36.28515625" style="1" customWidth="1"/>
    <col min="5643" max="5643" width="42" style="1" customWidth="1"/>
    <col min="5644" max="5644" width="38.28515625" style="1" customWidth="1"/>
    <col min="5645" max="5645" width="55.28515625" style="1" customWidth="1"/>
    <col min="5646" max="5647" width="7.28515625" style="1" bestFit="1" customWidth="1"/>
    <col min="5648" max="5648" width="10.28515625" style="1" bestFit="1" customWidth="1"/>
    <col min="5649" max="5649" width="10.28515625" style="1" customWidth="1"/>
    <col min="5650" max="5650" width="7.28515625" style="1" bestFit="1" customWidth="1"/>
    <col min="5651" max="5651" width="10.28515625" style="1" bestFit="1" customWidth="1"/>
    <col min="5652" max="5652" width="7.28515625" style="1" bestFit="1" customWidth="1"/>
    <col min="5653" max="5653" width="35.85546875" style="1" customWidth="1"/>
    <col min="5654" max="5654" width="10.7109375" style="1" customWidth="1"/>
    <col min="5655" max="5655" width="41" style="1" customWidth="1"/>
    <col min="5656" max="5656" width="25.5703125" style="1" customWidth="1"/>
    <col min="5657" max="5657" width="19.85546875" style="1" customWidth="1"/>
    <col min="5658" max="5658" width="41" style="1" customWidth="1"/>
    <col min="5659" max="5659" width="30.85546875" style="1" customWidth="1"/>
    <col min="5660" max="5660" width="63.28515625" style="1" customWidth="1"/>
    <col min="5661" max="5661" width="46.85546875" style="1" customWidth="1"/>
    <col min="5662" max="5890" width="11.42578125" style="1"/>
    <col min="5891" max="5891" width="15.140625" style="1" customWidth="1"/>
    <col min="5892" max="5892" width="11.42578125" style="1" customWidth="1"/>
    <col min="5893" max="5893" width="11.5703125" style="1" customWidth="1"/>
    <col min="5894" max="5894" width="14.42578125" style="1" customWidth="1"/>
    <col min="5895" max="5895" width="6" style="1" customWidth="1"/>
    <col min="5896" max="5896" width="14.5703125" style="1" customWidth="1"/>
    <col min="5897" max="5897" width="47.28515625" style="1" customWidth="1"/>
    <col min="5898" max="5898" width="36.28515625" style="1" customWidth="1"/>
    <col min="5899" max="5899" width="42" style="1" customWidth="1"/>
    <col min="5900" max="5900" width="38.28515625" style="1" customWidth="1"/>
    <col min="5901" max="5901" width="55.28515625" style="1" customWidth="1"/>
    <col min="5902" max="5903" width="7.28515625" style="1" bestFit="1" customWidth="1"/>
    <col min="5904" max="5904" width="10.28515625" style="1" bestFit="1" customWidth="1"/>
    <col min="5905" max="5905" width="10.28515625" style="1" customWidth="1"/>
    <col min="5906" max="5906" width="7.28515625" style="1" bestFit="1" customWidth="1"/>
    <col min="5907" max="5907" width="10.28515625" style="1" bestFit="1" customWidth="1"/>
    <col min="5908" max="5908" width="7.28515625" style="1" bestFit="1" customWidth="1"/>
    <col min="5909" max="5909" width="35.85546875" style="1" customWidth="1"/>
    <col min="5910" max="5910" width="10.7109375" style="1" customWidth="1"/>
    <col min="5911" max="5911" width="41" style="1" customWidth="1"/>
    <col min="5912" max="5912" width="25.5703125" style="1" customWidth="1"/>
    <col min="5913" max="5913" width="19.85546875" style="1" customWidth="1"/>
    <col min="5914" max="5914" width="41" style="1" customWidth="1"/>
    <col min="5915" max="5915" width="30.85546875" style="1" customWidth="1"/>
    <col min="5916" max="5916" width="63.28515625" style="1" customWidth="1"/>
    <col min="5917" max="5917" width="46.85546875" style="1" customWidth="1"/>
    <col min="5918" max="6146" width="11.42578125" style="1"/>
    <col min="6147" max="6147" width="15.140625" style="1" customWidth="1"/>
    <col min="6148" max="6148" width="11.42578125" style="1" customWidth="1"/>
    <col min="6149" max="6149" width="11.5703125" style="1" customWidth="1"/>
    <col min="6150" max="6150" width="14.42578125" style="1" customWidth="1"/>
    <col min="6151" max="6151" width="6" style="1" customWidth="1"/>
    <col min="6152" max="6152" width="14.5703125" style="1" customWidth="1"/>
    <col min="6153" max="6153" width="47.28515625" style="1" customWidth="1"/>
    <col min="6154" max="6154" width="36.28515625" style="1" customWidth="1"/>
    <col min="6155" max="6155" width="42" style="1" customWidth="1"/>
    <col min="6156" max="6156" width="38.28515625" style="1" customWidth="1"/>
    <col min="6157" max="6157" width="55.28515625" style="1" customWidth="1"/>
    <col min="6158" max="6159" width="7.28515625" style="1" bestFit="1" customWidth="1"/>
    <col min="6160" max="6160" width="10.28515625" style="1" bestFit="1" customWidth="1"/>
    <col min="6161" max="6161" width="10.28515625" style="1" customWidth="1"/>
    <col min="6162" max="6162" width="7.28515625" style="1" bestFit="1" customWidth="1"/>
    <col min="6163" max="6163" width="10.28515625" style="1" bestFit="1" customWidth="1"/>
    <col min="6164" max="6164" width="7.28515625" style="1" bestFit="1" customWidth="1"/>
    <col min="6165" max="6165" width="35.85546875" style="1" customWidth="1"/>
    <col min="6166" max="6166" width="10.7109375" style="1" customWidth="1"/>
    <col min="6167" max="6167" width="41" style="1" customWidth="1"/>
    <col min="6168" max="6168" width="25.5703125" style="1" customWidth="1"/>
    <col min="6169" max="6169" width="19.85546875" style="1" customWidth="1"/>
    <col min="6170" max="6170" width="41" style="1" customWidth="1"/>
    <col min="6171" max="6171" width="30.85546875" style="1" customWidth="1"/>
    <col min="6172" max="6172" width="63.28515625" style="1" customWidth="1"/>
    <col min="6173" max="6173" width="46.85546875" style="1" customWidth="1"/>
    <col min="6174" max="6402" width="11.42578125" style="1"/>
    <col min="6403" max="6403" width="15.140625" style="1" customWidth="1"/>
    <col min="6404" max="6404" width="11.42578125" style="1" customWidth="1"/>
    <col min="6405" max="6405" width="11.5703125" style="1" customWidth="1"/>
    <col min="6406" max="6406" width="14.42578125" style="1" customWidth="1"/>
    <col min="6407" max="6407" width="6" style="1" customWidth="1"/>
    <col min="6408" max="6408" width="14.5703125" style="1" customWidth="1"/>
    <col min="6409" max="6409" width="47.28515625" style="1" customWidth="1"/>
    <col min="6410" max="6410" width="36.28515625" style="1" customWidth="1"/>
    <col min="6411" max="6411" width="42" style="1" customWidth="1"/>
    <col min="6412" max="6412" width="38.28515625" style="1" customWidth="1"/>
    <col min="6413" max="6413" width="55.28515625" style="1" customWidth="1"/>
    <col min="6414" max="6415" width="7.28515625" style="1" bestFit="1" customWidth="1"/>
    <col min="6416" max="6416" width="10.28515625" style="1" bestFit="1" customWidth="1"/>
    <col min="6417" max="6417" width="10.28515625" style="1" customWidth="1"/>
    <col min="6418" max="6418" width="7.28515625" style="1" bestFit="1" customWidth="1"/>
    <col min="6419" max="6419" width="10.28515625" style="1" bestFit="1" customWidth="1"/>
    <col min="6420" max="6420" width="7.28515625" style="1" bestFit="1" customWidth="1"/>
    <col min="6421" max="6421" width="35.85546875" style="1" customWidth="1"/>
    <col min="6422" max="6422" width="10.7109375" style="1" customWidth="1"/>
    <col min="6423" max="6423" width="41" style="1" customWidth="1"/>
    <col min="6424" max="6424" width="25.5703125" style="1" customWidth="1"/>
    <col min="6425" max="6425" width="19.85546875" style="1" customWidth="1"/>
    <col min="6426" max="6426" width="41" style="1" customWidth="1"/>
    <col min="6427" max="6427" width="30.85546875" style="1" customWidth="1"/>
    <col min="6428" max="6428" width="63.28515625" style="1" customWidth="1"/>
    <col min="6429" max="6429" width="46.85546875" style="1" customWidth="1"/>
    <col min="6430" max="6658" width="11.42578125" style="1"/>
    <col min="6659" max="6659" width="15.140625" style="1" customWidth="1"/>
    <col min="6660" max="6660" width="11.42578125" style="1" customWidth="1"/>
    <col min="6661" max="6661" width="11.5703125" style="1" customWidth="1"/>
    <col min="6662" max="6662" width="14.42578125" style="1" customWidth="1"/>
    <col min="6663" max="6663" width="6" style="1" customWidth="1"/>
    <col min="6664" max="6664" width="14.5703125" style="1" customWidth="1"/>
    <col min="6665" max="6665" width="47.28515625" style="1" customWidth="1"/>
    <col min="6666" max="6666" width="36.28515625" style="1" customWidth="1"/>
    <col min="6667" max="6667" width="42" style="1" customWidth="1"/>
    <col min="6668" max="6668" width="38.28515625" style="1" customWidth="1"/>
    <col min="6669" max="6669" width="55.28515625" style="1" customWidth="1"/>
    <col min="6670" max="6671" width="7.28515625" style="1" bestFit="1" customWidth="1"/>
    <col min="6672" max="6672" width="10.28515625" style="1" bestFit="1" customWidth="1"/>
    <col min="6673" max="6673" width="10.28515625" style="1" customWidth="1"/>
    <col min="6674" max="6674" width="7.28515625" style="1" bestFit="1" customWidth="1"/>
    <col min="6675" max="6675" width="10.28515625" style="1" bestFit="1" customWidth="1"/>
    <col min="6676" max="6676" width="7.28515625" style="1" bestFit="1" customWidth="1"/>
    <col min="6677" max="6677" width="35.85546875" style="1" customWidth="1"/>
    <col min="6678" max="6678" width="10.7109375" style="1" customWidth="1"/>
    <col min="6679" max="6679" width="41" style="1" customWidth="1"/>
    <col min="6680" max="6680" width="25.5703125" style="1" customWidth="1"/>
    <col min="6681" max="6681" width="19.85546875" style="1" customWidth="1"/>
    <col min="6682" max="6682" width="41" style="1" customWidth="1"/>
    <col min="6683" max="6683" width="30.85546875" style="1" customWidth="1"/>
    <col min="6684" max="6684" width="63.28515625" style="1" customWidth="1"/>
    <col min="6685" max="6685" width="46.85546875" style="1" customWidth="1"/>
    <col min="6686" max="6914" width="11.42578125" style="1"/>
    <col min="6915" max="6915" width="15.140625" style="1" customWidth="1"/>
    <col min="6916" max="6916" width="11.42578125" style="1" customWidth="1"/>
    <col min="6917" max="6917" width="11.5703125" style="1" customWidth="1"/>
    <col min="6918" max="6918" width="14.42578125" style="1" customWidth="1"/>
    <col min="6919" max="6919" width="6" style="1" customWidth="1"/>
    <col min="6920" max="6920" width="14.5703125" style="1" customWidth="1"/>
    <col min="6921" max="6921" width="47.28515625" style="1" customWidth="1"/>
    <col min="6922" max="6922" width="36.28515625" style="1" customWidth="1"/>
    <col min="6923" max="6923" width="42" style="1" customWidth="1"/>
    <col min="6924" max="6924" width="38.28515625" style="1" customWidth="1"/>
    <col min="6925" max="6925" width="55.28515625" style="1" customWidth="1"/>
    <col min="6926" max="6927" width="7.28515625" style="1" bestFit="1" customWidth="1"/>
    <col min="6928" max="6928" width="10.28515625" style="1" bestFit="1" customWidth="1"/>
    <col min="6929" max="6929" width="10.28515625" style="1" customWidth="1"/>
    <col min="6930" max="6930" width="7.28515625" style="1" bestFit="1" customWidth="1"/>
    <col min="6931" max="6931" width="10.28515625" style="1" bestFit="1" customWidth="1"/>
    <col min="6932" max="6932" width="7.28515625" style="1" bestFit="1" customWidth="1"/>
    <col min="6933" max="6933" width="35.85546875" style="1" customWidth="1"/>
    <col min="6934" max="6934" width="10.7109375" style="1" customWidth="1"/>
    <col min="6935" max="6935" width="41" style="1" customWidth="1"/>
    <col min="6936" max="6936" width="25.5703125" style="1" customWidth="1"/>
    <col min="6937" max="6937" width="19.85546875" style="1" customWidth="1"/>
    <col min="6938" max="6938" width="41" style="1" customWidth="1"/>
    <col min="6939" max="6939" width="30.85546875" style="1" customWidth="1"/>
    <col min="6940" max="6940" width="63.28515625" style="1" customWidth="1"/>
    <col min="6941" max="6941" width="46.85546875" style="1" customWidth="1"/>
    <col min="6942" max="7170" width="11.42578125" style="1"/>
    <col min="7171" max="7171" width="15.140625" style="1" customWidth="1"/>
    <col min="7172" max="7172" width="11.42578125" style="1" customWidth="1"/>
    <col min="7173" max="7173" width="11.5703125" style="1" customWidth="1"/>
    <col min="7174" max="7174" width="14.42578125" style="1" customWidth="1"/>
    <col min="7175" max="7175" width="6" style="1" customWidth="1"/>
    <col min="7176" max="7176" width="14.5703125" style="1" customWidth="1"/>
    <col min="7177" max="7177" width="47.28515625" style="1" customWidth="1"/>
    <col min="7178" max="7178" width="36.28515625" style="1" customWidth="1"/>
    <col min="7179" max="7179" width="42" style="1" customWidth="1"/>
    <col min="7180" max="7180" width="38.28515625" style="1" customWidth="1"/>
    <col min="7181" max="7181" width="55.28515625" style="1" customWidth="1"/>
    <col min="7182" max="7183" width="7.28515625" style="1" bestFit="1" customWidth="1"/>
    <col min="7184" max="7184" width="10.28515625" style="1" bestFit="1" customWidth="1"/>
    <col min="7185" max="7185" width="10.28515625" style="1" customWidth="1"/>
    <col min="7186" max="7186" width="7.28515625" style="1" bestFit="1" customWidth="1"/>
    <col min="7187" max="7187" width="10.28515625" style="1" bestFit="1" customWidth="1"/>
    <col min="7188" max="7188" width="7.28515625" style="1" bestFit="1" customWidth="1"/>
    <col min="7189" max="7189" width="35.85546875" style="1" customWidth="1"/>
    <col min="7190" max="7190" width="10.7109375" style="1" customWidth="1"/>
    <col min="7191" max="7191" width="41" style="1" customWidth="1"/>
    <col min="7192" max="7192" width="25.5703125" style="1" customWidth="1"/>
    <col min="7193" max="7193" width="19.85546875" style="1" customWidth="1"/>
    <col min="7194" max="7194" width="41" style="1" customWidth="1"/>
    <col min="7195" max="7195" width="30.85546875" style="1" customWidth="1"/>
    <col min="7196" max="7196" width="63.28515625" style="1" customWidth="1"/>
    <col min="7197" max="7197" width="46.85546875" style="1" customWidth="1"/>
    <col min="7198" max="7426" width="11.42578125" style="1"/>
    <col min="7427" max="7427" width="15.140625" style="1" customWidth="1"/>
    <col min="7428" max="7428" width="11.42578125" style="1" customWidth="1"/>
    <col min="7429" max="7429" width="11.5703125" style="1" customWidth="1"/>
    <col min="7430" max="7430" width="14.42578125" style="1" customWidth="1"/>
    <col min="7431" max="7431" width="6" style="1" customWidth="1"/>
    <col min="7432" max="7432" width="14.5703125" style="1" customWidth="1"/>
    <col min="7433" max="7433" width="47.28515625" style="1" customWidth="1"/>
    <col min="7434" max="7434" width="36.28515625" style="1" customWidth="1"/>
    <col min="7435" max="7435" width="42" style="1" customWidth="1"/>
    <col min="7436" max="7436" width="38.28515625" style="1" customWidth="1"/>
    <col min="7437" max="7437" width="55.28515625" style="1" customWidth="1"/>
    <col min="7438" max="7439" width="7.28515625" style="1" bestFit="1" customWidth="1"/>
    <col min="7440" max="7440" width="10.28515625" style="1" bestFit="1" customWidth="1"/>
    <col min="7441" max="7441" width="10.28515625" style="1" customWidth="1"/>
    <col min="7442" max="7442" width="7.28515625" style="1" bestFit="1" customWidth="1"/>
    <col min="7443" max="7443" width="10.28515625" style="1" bestFit="1" customWidth="1"/>
    <col min="7444" max="7444" width="7.28515625" style="1" bestFit="1" customWidth="1"/>
    <col min="7445" max="7445" width="35.85546875" style="1" customWidth="1"/>
    <col min="7446" max="7446" width="10.7109375" style="1" customWidth="1"/>
    <col min="7447" max="7447" width="41" style="1" customWidth="1"/>
    <col min="7448" max="7448" width="25.5703125" style="1" customWidth="1"/>
    <col min="7449" max="7449" width="19.85546875" style="1" customWidth="1"/>
    <col min="7450" max="7450" width="41" style="1" customWidth="1"/>
    <col min="7451" max="7451" width="30.85546875" style="1" customWidth="1"/>
    <col min="7452" max="7452" width="63.28515625" style="1" customWidth="1"/>
    <col min="7453" max="7453" width="46.85546875" style="1" customWidth="1"/>
    <col min="7454" max="7682" width="11.42578125" style="1"/>
    <col min="7683" max="7683" width="15.140625" style="1" customWidth="1"/>
    <col min="7684" max="7684" width="11.42578125" style="1" customWidth="1"/>
    <col min="7685" max="7685" width="11.5703125" style="1" customWidth="1"/>
    <col min="7686" max="7686" width="14.42578125" style="1" customWidth="1"/>
    <col min="7687" max="7687" width="6" style="1" customWidth="1"/>
    <col min="7688" max="7688" width="14.5703125" style="1" customWidth="1"/>
    <col min="7689" max="7689" width="47.28515625" style="1" customWidth="1"/>
    <col min="7690" max="7690" width="36.28515625" style="1" customWidth="1"/>
    <col min="7691" max="7691" width="42" style="1" customWidth="1"/>
    <col min="7692" max="7692" width="38.28515625" style="1" customWidth="1"/>
    <col min="7693" max="7693" width="55.28515625" style="1" customWidth="1"/>
    <col min="7694" max="7695" width="7.28515625" style="1" bestFit="1" customWidth="1"/>
    <col min="7696" max="7696" width="10.28515625" style="1" bestFit="1" customWidth="1"/>
    <col min="7697" max="7697" width="10.28515625" style="1" customWidth="1"/>
    <col min="7698" max="7698" width="7.28515625" style="1" bestFit="1" customWidth="1"/>
    <col min="7699" max="7699" width="10.28515625" style="1" bestFit="1" customWidth="1"/>
    <col min="7700" max="7700" width="7.28515625" style="1" bestFit="1" customWidth="1"/>
    <col min="7701" max="7701" width="35.85546875" style="1" customWidth="1"/>
    <col min="7702" max="7702" width="10.7109375" style="1" customWidth="1"/>
    <col min="7703" max="7703" width="41" style="1" customWidth="1"/>
    <col min="7704" max="7704" width="25.5703125" style="1" customWidth="1"/>
    <col min="7705" max="7705" width="19.85546875" style="1" customWidth="1"/>
    <col min="7706" max="7706" width="41" style="1" customWidth="1"/>
    <col min="7707" max="7707" width="30.85546875" style="1" customWidth="1"/>
    <col min="7708" max="7708" width="63.28515625" style="1" customWidth="1"/>
    <col min="7709" max="7709" width="46.85546875" style="1" customWidth="1"/>
    <col min="7710" max="7938" width="11.42578125" style="1"/>
    <col min="7939" max="7939" width="15.140625" style="1" customWidth="1"/>
    <col min="7940" max="7940" width="11.42578125" style="1" customWidth="1"/>
    <col min="7941" max="7941" width="11.5703125" style="1" customWidth="1"/>
    <col min="7942" max="7942" width="14.42578125" style="1" customWidth="1"/>
    <col min="7943" max="7943" width="6" style="1" customWidth="1"/>
    <col min="7944" max="7944" width="14.5703125" style="1" customWidth="1"/>
    <col min="7945" max="7945" width="47.28515625" style="1" customWidth="1"/>
    <col min="7946" max="7946" width="36.28515625" style="1" customWidth="1"/>
    <col min="7947" max="7947" width="42" style="1" customWidth="1"/>
    <col min="7948" max="7948" width="38.28515625" style="1" customWidth="1"/>
    <col min="7949" max="7949" width="55.28515625" style="1" customWidth="1"/>
    <col min="7950" max="7951" width="7.28515625" style="1" bestFit="1" customWidth="1"/>
    <col min="7952" max="7952" width="10.28515625" style="1" bestFit="1" customWidth="1"/>
    <col min="7953" max="7953" width="10.28515625" style="1" customWidth="1"/>
    <col min="7954" max="7954" width="7.28515625" style="1" bestFit="1" customWidth="1"/>
    <col min="7955" max="7955" width="10.28515625" style="1" bestFit="1" customWidth="1"/>
    <col min="7956" max="7956" width="7.28515625" style="1" bestFit="1" customWidth="1"/>
    <col min="7957" max="7957" width="35.85546875" style="1" customWidth="1"/>
    <col min="7958" max="7958" width="10.7109375" style="1" customWidth="1"/>
    <col min="7959" max="7959" width="41" style="1" customWidth="1"/>
    <col min="7960" max="7960" width="25.5703125" style="1" customWidth="1"/>
    <col min="7961" max="7961" width="19.85546875" style="1" customWidth="1"/>
    <col min="7962" max="7962" width="41" style="1" customWidth="1"/>
    <col min="7963" max="7963" width="30.85546875" style="1" customWidth="1"/>
    <col min="7964" max="7964" width="63.28515625" style="1" customWidth="1"/>
    <col min="7965" max="7965" width="46.85546875" style="1" customWidth="1"/>
    <col min="7966" max="8194" width="11.42578125" style="1"/>
    <col min="8195" max="8195" width="15.140625" style="1" customWidth="1"/>
    <col min="8196" max="8196" width="11.42578125" style="1" customWidth="1"/>
    <col min="8197" max="8197" width="11.5703125" style="1" customWidth="1"/>
    <col min="8198" max="8198" width="14.42578125" style="1" customWidth="1"/>
    <col min="8199" max="8199" width="6" style="1" customWidth="1"/>
    <col min="8200" max="8200" width="14.5703125" style="1" customWidth="1"/>
    <col min="8201" max="8201" width="47.28515625" style="1" customWidth="1"/>
    <col min="8202" max="8202" width="36.28515625" style="1" customWidth="1"/>
    <col min="8203" max="8203" width="42" style="1" customWidth="1"/>
    <col min="8204" max="8204" width="38.28515625" style="1" customWidth="1"/>
    <col min="8205" max="8205" width="55.28515625" style="1" customWidth="1"/>
    <col min="8206" max="8207" width="7.28515625" style="1" bestFit="1" customWidth="1"/>
    <col min="8208" max="8208" width="10.28515625" style="1" bestFit="1" customWidth="1"/>
    <col min="8209" max="8209" width="10.28515625" style="1" customWidth="1"/>
    <col min="8210" max="8210" width="7.28515625" style="1" bestFit="1" customWidth="1"/>
    <col min="8211" max="8211" width="10.28515625" style="1" bestFit="1" customWidth="1"/>
    <col min="8212" max="8212" width="7.28515625" style="1" bestFit="1" customWidth="1"/>
    <col min="8213" max="8213" width="35.85546875" style="1" customWidth="1"/>
    <col min="8214" max="8214" width="10.7109375" style="1" customWidth="1"/>
    <col min="8215" max="8215" width="41" style="1" customWidth="1"/>
    <col min="8216" max="8216" width="25.5703125" style="1" customWidth="1"/>
    <col min="8217" max="8217" width="19.85546875" style="1" customWidth="1"/>
    <col min="8218" max="8218" width="41" style="1" customWidth="1"/>
    <col min="8219" max="8219" width="30.85546875" style="1" customWidth="1"/>
    <col min="8220" max="8220" width="63.28515625" style="1" customWidth="1"/>
    <col min="8221" max="8221" width="46.85546875" style="1" customWidth="1"/>
    <col min="8222" max="8450" width="11.42578125" style="1"/>
    <col min="8451" max="8451" width="15.140625" style="1" customWidth="1"/>
    <col min="8452" max="8452" width="11.42578125" style="1" customWidth="1"/>
    <col min="8453" max="8453" width="11.5703125" style="1" customWidth="1"/>
    <col min="8454" max="8454" width="14.42578125" style="1" customWidth="1"/>
    <col min="8455" max="8455" width="6" style="1" customWidth="1"/>
    <col min="8456" max="8456" width="14.5703125" style="1" customWidth="1"/>
    <col min="8457" max="8457" width="47.28515625" style="1" customWidth="1"/>
    <col min="8458" max="8458" width="36.28515625" style="1" customWidth="1"/>
    <col min="8459" max="8459" width="42" style="1" customWidth="1"/>
    <col min="8460" max="8460" width="38.28515625" style="1" customWidth="1"/>
    <col min="8461" max="8461" width="55.28515625" style="1" customWidth="1"/>
    <col min="8462" max="8463" width="7.28515625" style="1" bestFit="1" customWidth="1"/>
    <col min="8464" max="8464" width="10.28515625" style="1" bestFit="1" customWidth="1"/>
    <col min="8465" max="8465" width="10.28515625" style="1" customWidth="1"/>
    <col min="8466" max="8466" width="7.28515625" style="1" bestFit="1" customWidth="1"/>
    <col min="8467" max="8467" width="10.28515625" style="1" bestFit="1" customWidth="1"/>
    <col min="8468" max="8468" width="7.28515625" style="1" bestFit="1" customWidth="1"/>
    <col min="8469" max="8469" width="35.85546875" style="1" customWidth="1"/>
    <col min="8470" max="8470" width="10.7109375" style="1" customWidth="1"/>
    <col min="8471" max="8471" width="41" style="1" customWidth="1"/>
    <col min="8472" max="8472" width="25.5703125" style="1" customWidth="1"/>
    <col min="8473" max="8473" width="19.85546875" style="1" customWidth="1"/>
    <col min="8474" max="8474" width="41" style="1" customWidth="1"/>
    <col min="8475" max="8475" width="30.85546875" style="1" customWidth="1"/>
    <col min="8476" max="8476" width="63.28515625" style="1" customWidth="1"/>
    <col min="8477" max="8477" width="46.85546875" style="1" customWidth="1"/>
    <col min="8478" max="8706" width="11.42578125" style="1"/>
    <col min="8707" max="8707" width="15.140625" style="1" customWidth="1"/>
    <col min="8708" max="8708" width="11.42578125" style="1" customWidth="1"/>
    <col min="8709" max="8709" width="11.5703125" style="1" customWidth="1"/>
    <col min="8710" max="8710" width="14.42578125" style="1" customWidth="1"/>
    <col min="8711" max="8711" width="6" style="1" customWidth="1"/>
    <col min="8712" max="8712" width="14.5703125" style="1" customWidth="1"/>
    <col min="8713" max="8713" width="47.28515625" style="1" customWidth="1"/>
    <col min="8714" max="8714" width="36.28515625" style="1" customWidth="1"/>
    <col min="8715" max="8715" width="42" style="1" customWidth="1"/>
    <col min="8716" max="8716" width="38.28515625" style="1" customWidth="1"/>
    <col min="8717" max="8717" width="55.28515625" style="1" customWidth="1"/>
    <col min="8718" max="8719" width="7.28515625" style="1" bestFit="1" customWidth="1"/>
    <col min="8720" max="8720" width="10.28515625" style="1" bestFit="1" customWidth="1"/>
    <col min="8721" max="8721" width="10.28515625" style="1" customWidth="1"/>
    <col min="8722" max="8722" width="7.28515625" style="1" bestFit="1" customWidth="1"/>
    <col min="8723" max="8723" width="10.28515625" style="1" bestFit="1" customWidth="1"/>
    <col min="8724" max="8724" width="7.28515625" style="1" bestFit="1" customWidth="1"/>
    <col min="8725" max="8725" width="35.85546875" style="1" customWidth="1"/>
    <col min="8726" max="8726" width="10.7109375" style="1" customWidth="1"/>
    <col min="8727" max="8727" width="41" style="1" customWidth="1"/>
    <col min="8728" max="8728" width="25.5703125" style="1" customWidth="1"/>
    <col min="8729" max="8729" width="19.85546875" style="1" customWidth="1"/>
    <col min="8730" max="8730" width="41" style="1" customWidth="1"/>
    <col min="8731" max="8731" width="30.85546875" style="1" customWidth="1"/>
    <col min="8732" max="8732" width="63.28515625" style="1" customWidth="1"/>
    <col min="8733" max="8733" width="46.85546875" style="1" customWidth="1"/>
    <col min="8734" max="8962" width="11.42578125" style="1"/>
    <col min="8963" max="8963" width="15.140625" style="1" customWidth="1"/>
    <col min="8964" max="8964" width="11.42578125" style="1" customWidth="1"/>
    <col min="8965" max="8965" width="11.5703125" style="1" customWidth="1"/>
    <col min="8966" max="8966" width="14.42578125" style="1" customWidth="1"/>
    <col min="8967" max="8967" width="6" style="1" customWidth="1"/>
    <col min="8968" max="8968" width="14.5703125" style="1" customWidth="1"/>
    <col min="8969" max="8969" width="47.28515625" style="1" customWidth="1"/>
    <col min="8970" max="8970" width="36.28515625" style="1" customWidth="1"/>
    <col min="8971" max="8971" width="42" style="1" customWidth="1"/>
    <col min="8972" max="8972" width="38.28515625" style="1" customWidth="1"/>
    <col min="8973" max="8973" width="55.28515625" style="1" customWidth="1"/>
    <col min="8974" max="8975" width="7.28515625" style="1" bestFit="1" customWidth="1"/>
    <col min="8976" max="8976" width="10.28515625" style="1" bestFit="1" customWidth="1"/>
    <col min="8977" max="8977" width="10.28515625" style="1" customWidth="1"/>
    <col min="8978" max="8978" width="7.28515625" style="1" bestFit="1" customWidth="1"/>
    <col min="8979" max="8979" width="10.28515625" style="1" bestFit="1" customWidth="1"/>
    <col min="8980" max="8980" width="7.28515625" style="1" bestFit="1" customWidth="1"/>
    <col min="8981" max="8981" width="35.85546875" style="1" customWidth="1"/>
    <col min="8982" max="8982" width="10.7109375" style="1" customWidth="1"/>
    <col min="8983" max="8983" width="41" style="1" customWidth="1"/>
    <col min="8984" max="8984" width="25.5703125" style="1" customWidth="1"/>
    <col min="8985" max="8985" width="19.85546875" style="1" customWidth="1"/>
    <col min="8986" max="8986" width="41" style="1" customWidth="1"/>
    <col min="8987" max="8987" width="30.85546875" style="1" customWidth="1"/>
    <col min="8988" max="8988" width="63.28515625" style="1" customWidth="1"/>
    <col min="8989" max="8989" width="46.85546875" style="1" customWidth="1"/>
    <col min="8990" max="9218" width="11.42578125" style="1"/>
    <col min="9219" max="9219" width="15.140625" style="1" customWidth="1"/>
    <col min="9220" max="9220" width="11.42578125" style="1" customWidth="1"/>
    <col min="9221" max="9221" width="11.5703125" style="1" customWidth="1"/>
    <col min="9222" max="9222" width="14.42578125" style="1" customWidth="1"/>
    <col min="9223" max="9223" width="6" style="1" customWidth="1"/>
    <col min="9224" max="9224" width="14.5703125" style="1" customWidth="1"/>
    <col min="9225" max="9225" width="47.28515625" style="1" customWidth="1"/>
    <col min="9226" max="9226" width="36.28515625" style="1" customWidth="1"/>
    <col min="9227" max="9227" width="42" style="1" customWidth="1"/>
    <col min="9228" max="9228" width="38.28515625" style="1" customWidth="1"/>
    <col min="9229" max="9229" width="55.28515625" style="1" customWidth="1"/>
    <col min="9230" max="9231" width="7.28515625" style="1" bestFit="1" customWidth="1"/>
    <col min="9232" max="9232" width="10.28515625" style="1" bestFit="1" customWidth="1"/>
    <col min="9233" max="9233" width="10.28515625" style="1" customWidth="1"/>
    <col min="9234" max="9234" width="7.28515625" style="1" bestFit="1" customWidth="1"/>
    <col min="9235" max="9235" width="10.28515625" style="1" bestFit="1" customWidth="1"/>
    <col min="9236" max="9236" width="7.28515625" style="1" bestFit="1" customWidth="1"/>
    <col min="9237" max="9237" width="35.85546875" style="1" customWidth="1"/>
    <col min="9238" max="9238" width="10.7109375" style="1" customWidth="1"/>
    <col min="9239" max="9239" width="41" style="1" customWidth="1"/>
    <col min="9240" max="9240" width="25.5703125" style="1" customWidth="1"/>
    <col min="9241" max="9241" width="19.85546875" style="1" customWidth="1"/>
    <col min="9242" max="9242" width="41" style="1" customWidth="1"/>
    <col min="9243" max="9243" width="30.85546875" style="1" customWidth="1"/>
    <col min="9244" max="9244" width="63.28515625" style="1" customWidth="1"/>
    <col min="9245" max="9245" width="46.85546875" style="1" customWidth="1"/>
    <col min="9246" max="9474" width="11.42578125" style="1"/>
    <col min="9475" max="9475" width="15.140625" style="1" customWidth="1"/>
    <col min="9476" max="9476" width="11.42578125" style="1" customWidth="1"/>
    <col min="9477" max="9477" width="11.5703125" style="1" customWidth="1"/>
    <col min="9478" max="9478" width="14.42578125" style="1" customWidth="1"/>
    <col min="9479" max="9479" width="6" style="1" customWidth="1"/>
    <col min="9480" max="9480" width="14.5703125" style="1" customWidth="1"/>
    <col min="9481" max="9481" width="47.28515625" style="1" customWidth="1"/>
    <col min="9482" max="9482" width="36.28515625" style="1" customWidth="1"/>
    <col min="9483" max="9483" width="42" style="1" customWidth="1"/>
    <col min="9484" max="9484" width="38.28515625" style="1" customWidth="1"/>
    <col min="9485" max="9485" width="55.28515625" style="1" customWidth="1"/>
    <col min="9486" max="9487" width="7.28515625" style="1" bestFit="1" customWidth="1"/>
    <col min="9488" max="9488" width="10.28515625" style="1" bestFit="1" customWidth="1"/>
    <col min="9489" max="9489" width="10.28515625" style="1" customWidth="1"/>
    <col min="9490" max="9490" width="7.28515625" style="1" bestFit="1" customWidth="1"/>
    <col min="9491" max="9491" width="10.28515625" style="1" bestFit="1" customWidth="1"/>
    <col min="9492" max="9492" width="7.28515625" style="1" bestFit="1" customWidth="1"/>
    <col min="9493" max="9493" width="35.85546875" style="1" customWidth="1"/>
    <col min="9494" max="9494" width="10.7109375" style="1" customWidth="1"/>
    <col min="9495" max="9495" width="41" style="1" customWidth="1"/>
    <col min="9496" max="9496" width="25.5703125" style="1" customWidth="1"/>
    <col min="9497" max="9497" width="19.85546875" style="1" customWidth="1"/>
    <col min="9498" max="9498" width="41" style="1" customWidth="1"/>
    <col min="9499" max="9499" width="30.85546875" style="1" customWidth="1"/>
    <col min="9500" max="9500" width="63.28515625" style="1" customWidth="1"/>
    <col min="9501" max="9501" width="46.85546875" style="1" customWidth="1"/>
    <col min="9502" max="9730" width="11.42578125" style="1"/>
    <col min="9731" max="9731" width="15.140625" style="1" customWidth="1"/>
    <col min="9732" max="9732" width="11.42578125" style="1" customWidth="1"/>
    <col min="9733" max="9733" width="11.5703125" style="1" customWidth="1"/>
    <col min="9734" max="9734" width="14.42578125" style="1" customWidth="1"/>
    <col min="9735" max="9735" width="6" style="1" customWidth="1"/>
    <col min="9736" max="9736" width="14.5703125" style="1" customWidth="1"/>
    <col min="9737" max="9737" width="47.28515625" style="1" customWidth="1"/>
    <col min="9738" max="9738" width="36.28515625" style="1" customWidth="1"/>
    <col min="9739" max="9739" width="42" style="1" customWidth="1"/>
    <col min="9740" max="9740" width="38.28515625" style="1" customWidth="1"/>
    <col min="9741" max="9741" width="55.28515625" style="1" customWidth="1"/>
    <col min="9742" max="9743" width="7.28515625" style="1" bestFit="1" customWidth="1"/>
    <col min="9744" max="9744" width="10.28515625" style="1" bestFit="1" customWidth="1"/>
    <col min="9745" max="9745" width="10.28515625" style="1" customWidth="1"/>
    <col min="9746" max="9746" width="7.28515625" style="1" bestFit="1" customWidth="1"/>
    <col min="9747" max="9747" width="10.28515625" style="1" bestFit="1" customWidth="1"/>
    <col min="9748" max="9748" width="7.28515625" style="1" bestFit="1" customWidth="1"/>
    <col min="9749" max="9749" width="35.85546875" style="1" customWidth="1"/>
    <col min="9750" max="9750" width="10.7109375" style="1" customWidth="1"/>
    <col min="9751" max="9751" width="41" style="1" customWidth="1"/>
    <col min="9752" max="9752" width="25.5703125" style="1" customWidth="1"/>
    <col min="9753" max="9753" width="19.85546875" style="1" customWidth="1"/>
    <col min="9754" max="9754" width="41" style="1" customWidth="1"/>
    <col min="9755" max="9755" width="30.85546875" style="1" customWidth="1"/>
    <col min="9756" max="9756" width="63.28515625" style="1" customWidth="1"/>
    <col min="9757" max="9757" width="46.85546875" style="1" customWidth="1"/>
    <col min="9758" max="9986" width="11.42578125" style="1"/>
    <col min="9987" max="9987" width="15.140625" style="1" customWidth="1"/>
    <col min="9988" max="9988" width="11.42578125" style="1" customWidth="1"/>
    <col min="9989" max="9989" width="11.5703125" style="1" customWidth="1"/>
    <col min="9990" max="9990" width="14.42578125" style="1" customWidth="1"/>
    <col min="9991" max="9991" width="6" style="1" customWidth="1"/>
    <col min="9992" max="9992" width="14.5703125" style="1" customWidth="1"/>
    <col min="9993" max="9993" width="47.28515625" style="1" customWidth="1"/>
    <col min="9994" max="9994" width="36.28515625" style="1" customWidth="1"/>
    <col min="9995" max="9995" width="42" style="1" customWidth="1"/>
    <col min="9996" max="9996" width="38.28515625" style="1" customWidth="1"/>
    <col min="9997" max="9997" width="55.28515625" style="1" customWidth="1"/>
    <col min="9998" max="9999" width="7.28515625" style="1" bestFit="1" customWidth="1"/>
    <col min="10000" max="10000" width="10.28515625" style="1" bestFit="1" customWidth="1"/>
    <col min="10001" max="10001" width="10.28515625" style="1" customWidth="1"/>
    <col min="10002" max="10002" width="7.28515625" style="1" bestFit="1" customWidth="1"/>
    <col min="10003" max="10003" width="10.28515625" style="1" bestFit="1" customWidth="1"/>
    <col min="10004" max="10004" width="7.28515625" style="1" bestFit="1" customWidth="1"/>
    <col min="10005" max="10005" width="35.85546875" style="1" customWidth="1"/>
    <col min="10006" max="10006" width="10.7109375" style="1" customWidth="1"/>
    <col min="10007" max="10007" width="41" style="1" customWidth="1"/>
    <col min="10008" max="10008" width="25.5703125" style="1" customWidth="1"/>
    <col min="10009" max="10009" width="19.85546875" style="1" customWidth="1"/>
    <col min="10010" max="10010" width="41" style="1" customWidth="1"/>
    <col min="10011" max="10011" width="30.85546875" style="1" customWidth="1"/>
    <col min="10012" max="10012" width="63.28515625" style="1" customWidth="1"/>
    <col min="10013" max="10013" width="46.85546875" style="1" customWidth="1"/>
    <col min="10014" max="10242" width="11.42578125" style="1"/>
    <col min="10243" max="10243" width="15.140625" style="1" customWidth="1"/>
    <col min="10244" max="10244" width="11.42578125" style="1" customWidth="1"/>
    <col min="10245" max="10245" width="11.5703125" style="1" customWidth="1"/>
    <col min="10246" max="10246" width="14.42578125" style="1" customWidth="1"/>
    <col min="10247" max="10247" width="6" style="1" customWidth="1"/>
    <col min="10248" max="10248" width="14.5703125" style="1" customWidth="1"/>
    <col min="10249" max="10249" width="47.28515625" style="1" customWidth="1"/>
    <col min="10250" max="10250" width="36.28515625" style="1" customWidth="1"/>
    <col min="10251" max="10251" width="42" style="1" customWidth="1"/>
    <col min="10252" max="10252" width="38.28515625" style="1" customWidth="1"/>
    <col min="10253" max="10253" width="55.28515625" style="1" customWidth="1"/>
    <col min="10254" max="10255" width="7.28515625" style="1" bestFit="1" customWidth="1"/>
    <col min="10256" max="10256" width="10.28515625" style="1" bestFit="1" customWidth="1"/>
    <col min="10257" max="10257" width="10.28515625" style="1" customWidth="1"/>
    <col min="10258" max="10258" width="7.28515625" style="1" bestFit="1" customWidth="1"/>
    <col min="10259" max="10259" width="10.28515625" style="1" bestFit="1" customWidth="1"/>
    <col min="10260" max="10260" width="7.28515625" style="1" bestFit="1" customWidth="1"/>
    <col min="10261" max="10261" width="35.85546875" style="1" customWidth="1"/>
    <col min="10262" max="10262" width="10.7109375" style="1" customWidth="1"/>
    <col min="10263" max="10263" width="41" style="1" customWidth="1"/>
    <col min="10264" max="10264" width="25.5703125" style="1" customWidth="1"/>
    <col min="10265" max="10265" width="19.85546875" style="1" customWidth="1"/>
    <col min="10266" max="10266" width="41" style="1" customWidth="1"/>
    <col min="10267" max="10267" width="30.85546875" style="1" customWidth="1"/>
    <col min="10268" max="10268" width="63.28515625" style="1" customWidth="1"/>
    <col min="10269" max="10269" width="46.85546875" style="1" customWidth="1"/>
    <col min="10270" max="10498" width="11.42578125" style="1"/>
    <col min="10499" max="10499" width="15.140625" style="1" customWidth="1"/>
    <col min="10500" max="10500" width="11.42578125" style="1" customWidth="1"/>
    <col min="10501" max="10501" width="11.5703125" style="1" customWidth="1"/>
    <col min="10502" max="10502" width="14.42578125" style="1" customWidth="1"/>
    <col min="10503" max="10503" width="6" style="1" customWidth="1"/>
    <col min="10504" max="10504" width="14.5703125" style="1" customWidth="1"/>
    <col min="10505" max="10505" width="47.28515625" style="1" customWidth="1"/>
    <col min="10506" max="10506" width="36.28515625" style="1" customWidth="1"/>
    <col min="10507" max="10507" width="42" style="1" customWidth="1"/>
    <col min="10508" max="10508" width="38.28515625" style="1" customWidth="1"/>
    <col min="10509" max="10509" width="55.28515625" style="1" customWidth="1"/>
    <col min="10510" max="10511" width="7.28515625" style="1" bestFit="1" customWidth="1"/>
    <col min="10512" max="10512" width="10.28515625" style="1" bestFit="1" customWidth="1"/>
    <col min="10513" max="10513" width="10.28515625" style="1" customWidth="1"/>
    <col min="10514" max="10514" width="7.28515625" style="1" bestFit="1" customWidth="1"/>
    <col min="10515" max="10515" width="10.28515625" style="1" bestFit="1" customWidth="1"/>
    <col min="10516" max="10516" width="7.28515625" style="1" bestFit="1" customWidth="1"/>
    <col min="10517" max="10517" width="35.85546875" style="1" customWidth="1"/>
    <col min="10518" max="10518" width="10.7109375" style="1" customWidth="1"/>
    <col min="10519" max="10519" width="41" style="1" customWidth="1"/>
    <col min="10520" max="10520" width="25.5703125" style="1" customWidth="1"/>
    <col min="10521" max="10521" width="19.85546875" style="1" customWidth="1"/>
    <col min="10522" max="10522" width="41" style="1" customWidth="1"/>
    <col min="10523" max="10523" width="30.85546875" style="1" customWidth="1"/>
    <col min="10524" max="10524" width="63.28515625" style="1" customWidth="1"/>
    <col min="10525" max="10525" width="46.85546875" style="1" customWidth="1"/>
    <col min="10526" max="10754" width="11.42578125" style="1"/>
    <col min="10755" max="10755" width="15.140625" style="1" customWidth="1"/>
    <col min="10756" max="10756" width="11.42578125" style="1" customWidth="1"/>
    <col min="10757" max="10757" width="11.5703125" style="1" customWidth="1"/>
    <col min="10758" max="10758" width="14.42578125" style="1" customWidth="1"/>
    <col min="10759" max="10759" width="6" style="1" customWidth="1"/>
    <col min="10760" max="10760" width="14.5703125" style="1" customWidth="1"/>
    <col min="10761" max="10761" width="47.28515625" style="1" customWidth="1"/>
    <col min="10762" max="10762" width="36.28515625" style="1" customWidth="1"/>
    <col min="10763" max="10763" width="42" style="1" customWidth="1"/>
    <col min="10764" max="10764" width="38.28515625" style="1" customWidth="1"/>
    <col min="10765" max="10765" width="55.28515625" style="1" customWidth="1"/>
    <col min="10766" max="10767" width="7.28515625" style="1" bestFit="1" customWidth="1"/>
    <col min="10768" max="10768" width="10.28515625" style="1" bestFit="1" customWidth="1"/>
    <col min="10769" max="10769" width="10.28515625" style="1" customWidth="1"/>
    <col min="10770" max="10770" width="7.28515625" style="1" bestFit="1" customWidth="1"/>
    <col min="10771" max="10771" width="10.28515625" style="1" bestFit="1" customWidth="1"/>
    <col min="10772" max="10772" width="7.28515625" style="1" bestFit="1" customWidth="1"/>
    <col min="10773" max="10773" width="35.85546875" style="1" customWidth="1"/>
    <col min="10774" max="10774" width="10.7109375" style="1" customWidth="1"/>
    <col min="10775" max="10775" width="41" style="1" customWidth="1"/>
    <col min="10776" max="10776" width="25.5703125" style="1" customWidth="1"/>
    <col min="10777" max="10777" width="19.85546875" style="1" customWidth="1"/>
    <col min="10778" max="10778" width="41" style="1" customWidth="1"/>
    <col min="10779" max="10779" width="30.85546875" style="1" customWidth="1"/>
    <col min="10780" max="10780" width="63.28515625" style="1" customWidth="1"/>
    <col min="10781" max="10781" width="46.85546875" style="1" customWidth="1"/>
    <col min="10782" max="11010" width="11.42578125" style="1"/>
    <col min="11011" max="11011" width="15.140625" style="1" customWidth="1"/>
    <col min="11012" max="11012" width="11.42578125" style="1" customWidth="1"/>
    <col min="11013" max="11013" width="11.5703125" style="1" customWidth="1"/>
    <col min="11014" max="11014" width="14.42578125" style="1" customWidth="1"/>
    <col min="11015" max="11015" width="6" style="1" customWidth="1"/>
    <col min="11016" max="11016" width="14.5703125" style="1" customWidth="1"/>
    <col min="11017" max="11017" width="47.28515625" style="1" customWidth="1"/>
    <col min="11018" max="11018" width="36.28515625" style="1" customWidth="1"/>
    <col min="11019" max="11019" width="42" style="1" customWidth="1"/>
    <col min="11020" max="11020" width="38.28515625" style="1" customWidth="1"/>
    <col min="11021" max="11021" width="55.28515625" style="1" customWidth="1"/>
    <col min="11022" max="11023" width="7.28515625" style="1" bestFit="1" customWidth="1"/>
    <col min="11024" max="11024" width="10.28515625" style="1" bestFit="1" customWidth="1"/>
    <col min="11025" max="11025" width="10.28515625" style="1" customWidth="1"/>
    <col min="11026" max="11026" width="7.28515625" style="1" bestFit="1" customWidth="1"/>
    <col min="11027" max="11027" width="10.28515625" style="1" bestFit="1" customWidth="1"/>
    <col min="11028" max="11028" width="7.28515625" style="1" bestFit="1" customWidth="1"/>
    <col min="11029" max="11029" width="35.85546875" style="1" customWidth="1"/>
    <col min="11030" max="11030" width="10.7109375" style="1" customWidth="1"/>
    <col min="11031" max="11031" width="41" style="1" customWidth="1"/>
    <col min="11032" max="11032" width="25.5703125" style="1" customWidth="1"/>
    <col min="11033" max="11033" width="19.85546875" style="1" customWidth="1"/>
    <col min="11034" max="11034" width="41" style="1" customWidth="1"/>
    <col min="11035" max="11035" width="30.85546875" style="1" customWidth="1"/>
    <col min="11036" max="11036" width="63.28515625" style="1" customWidth="1"/>
    <col min="11037" max="11037" width="46.85546875" style="1" customWidth="1"/>
    <col min="11038" max="11266" width="11.42578125" style="1"/>
    <col min="11267" max="11267" width="15.140625" style="1" customWidth="1"/>
    <col min="11268" max="11268" width="11.42578125" style="1" customWidth="1"/>
    <col min="11269" max="11269" width="11.5703125" style="1" customWidth="1"/>
    <col min="11270" max="11270" width="14.42578125" style="1" customWidth="1"/>
    <col min="11271" max="11271" width="6" style="1" customWidth="1"/>
    <col min="11272" max="11272" width="14.5703125" style="1" customWidth="1"/>
    <col min="11273" max="11273" width="47.28515625" style="1" customWidth="1"/>
    <col min="11274" max="11274" width="36.28515625" style="1" customWidth="1"/>
    <col min="11275" max="11275" width="42" style="1" customWidth="1"/>
    <col min="11276" max="11276" width="38.28515625" style="1" customWidth="1"/>
    <col min="11277" max="11277" width="55.28515625" style="1" customWidth="1"/>
    <col min="11278" max="11279" width="7.28515625" style="1" bestFit="1" customWidth="1"/>
    <col min="11280" max="11280" width="10.28515625" style="1" bestFit="1" customWidth="1"/>
    <col min="11281" max="11281" width="10.28515625" style="1" customWidth="1"/>
    <col min="11282" max="11282" width="7.28515625" style="1" bestFit="1" customWidth="1"/>
    <col min="11283" max="11283" width="10.28515625" style="1" bestFit="1" customWidth="1"/>
    <col min="11284" max="11284" width="7.28515625" style="1" bestFit="1" customWidth="1"/>
    <col min="11285" max="11285" width="35.85546875" style="1" customWidth="1"/>
    <col min="11286" max="11286" width="10.7109375" style="1" customWidth="1"/>
    <col min="11287" max="11287" width="41" style="1" customWidth="1"/>
    <col min="11288" max="11288" width="25.5703125" style="1" customWidth="1"/>
    <col min="11289" max="11289" width="19.85546875" style="1" customWidth="1"/>
    <col min="11290" max="11290" width="41" style="1" customWidth="1"/>
    <col min="11291" max="11291" width="30.85546875" style="1" customWidth="1"/>
    <col min="11292" max="11292" width="63.28515625" style="1" customWidth="1"/>
    <col min="11293" max="11293" width="46.85546875" style="1" customWidth="1"/>
    <col min="11294" max="11522" width="11.42578125" style="1"/>
    <col min="11523" max="11523" width="15.140625" style="1" customWidth="1"/>
    <col min="11524" max="11524" width="11.42578125" style="1" customWidth="1"/>
    <col min="11525" max="11525" width="11.5703125" style="1" customWidth="1"/>
    <col min="11526" max="11526" width="14.42578125" style="1" customWidth="1"/>
    <col min="11527" max="11527" width="6" style="1" customWidth="1"/>
    <col min="11528" max="11528" width="14.5703125" style="1" customWidth="1"/>
    <col min="11529" max="11529" width="47.28515625" style="1" customWidth="1"/>
    <col min="11530" max="11530" width="36.28515625" style="1" customWidth="1"/>
    <col min="11531" max="11531" width="42" style="1" customWidth="1"/>
    <col min="11532" max="11532" width="38.28515625" style="1" customWidth="1"/>
    <col min="11533" max="11533" width="55.28515625" style="1" customWidth="1"/>
    <col min="11534" max="11535" width="7.28515625" style="1" bestFit="1" customWidth="1"/>
    <col min="11536" max="11536" width="10.28515625" style="1" bestFit="1" customWidth="1"/>
    <col min="11537" max="11537" width="10.28515625" style="1" customWidth="1"/>
    <col min="11538" max="11538" width="7.28515625" style="1" bestFit="1" customWidth="1"/>
    <col min="11539" max="11539" width="10.28515625" style="1" bestFit="1" customWidth="1"/>
    <col min="11540" max="11540" width="7.28515625" style="1" bestFit="1" customWidth="1"/>
    <col min="11541" max="11541" width="35.85546875" style="1" customWidth="1"/>
    <col min="11542" max="11542" width="10.7109375" style="1" customWidth="1"/>
    <col min="11543" max="11543" width="41" style="1" customWidth="1"/>
    <col min="11544" max="11544" width="25.5703125" style="1" customWidth="1"/>
    <col min="11545" max="11545" width="19.85546875" style="1" customWidth="1"/>
    <col min="11546" max="11546" width="41" style="1" customWidth="1"/>
    <col min="11547" max="11547" width="30.85546875" style="1" customWidth="1"/>
    <col min="11548" max="11548" width="63.28515625" style="1" customWidth="1"/>
    <col min="11549" max="11549" width="46.85546875" style="1" customWidth="1"/>
    <col min="11550" max="11778" width="11.42578125" style="1"/>
    <col min="11779" max="11779" width="15.140625" style="1" customWidth="1"/>
    <col min="11780" max="11780" width="11.42578125" style="1" customWidth="1"/>
    <col min="11781" max="11781" width="11.5703125" style="1" customWidth="1"/>
    <col min="11782" max="11782" width="14.42578125" style="1" customWidth="1"/>
    <col min="11783" max="11783" width="6" style="1" customWidth="1"/>
    <col min="11784" max="11784" width="14.5703125" style="1" customWidth="1"/>
    <col min="11785" max="11785" width="47.28515625" style="1" customWidth="1"/>
    <col min="11786" max="11786" width="36.28515625" style="1" customWidth="1"/>
    <col min="11787" max="11787" width="42" style="1" customWidth="1"/>
    <col min="11788" max="11788" width="38.28515625" style="1" customWidth="1"/>
    <col min="11789" max="11789" width="55.28515625" style="1" customWidth="1"/>
    <col min="11790" max="11791" width="7.28515625" style="1" bestFit="1" customWidth="1"/>
    <col min="11792" max="11792" width="10.28515625" style="1" bestFit="1" customWidth="1"/>
    <col min="11793" max="11793" width="10.28515625" style="1" customWidth="1"/>
    <col min="11794" max="11794" width="7.28515625" style="1" bestFit="1" customWidth="1"/>
    <col min="11795" max="11795" width="10.28515625" style="1" bestFit="1" customWidth="1"/>
    <col min="11796" max="11796" width="7.28515625" style="1" bestFit="1" customWidth="1"/>
    <col min="11797" max="11797" width="35.85546875" style="1" customWidth="1"/>
    <col min="11798" max="11798" width="10.7109375" style="1" customWidth="1"/>
    <col min="11799" max="11799" width="41" style="1" customWidth="1"/>
    <col min="11800" max="11800" width="25.5703125" style="1" customWidth="1"/>
    <col min="11801" max="11801" width="19.85546875" style="1" customWidth="1"/>
    <col min="11802" max="11802" width="41" style="1" customWidth="1"/>
    <col min="11803" max="11803" width="30.85546875" style="1" customWidth="1"/>
    <col min="11804" max="11804" width="63.28515625" style="1" customWidth="1"/>
    <col min="11805" max="11805" width="46.85546875" style="1" customWidth="1"/>
    <col min="11806" max="12034" width="11.42578125" style="1"/>
    <col min="12035" max="12035" width="15.140625" style="1" customWidth="1"/>
    <col min="12036" max="12036" width="11.42578125" style="1" customWidth="1"/>
    <col min="12037" max="12037" width="11.5703125" style="1" customWidth="1"/>
    <col min="12038" max="12038" width="14.42578125" style="1" customWidth="1"/>
    <col min="12039" max="12039" width="6" style="1" customWidth="1"/>
    <col min="12040" max="12040" width="14.5703125" style="1" customWidth="1"/>
    <col min="12041" max="12041" width="47.28515625" style="1" customWidth="1"/>
    <col min="12042" max="12042" width="36.28515625" style="1" customWidth="1"/>
    <col min="12043" max="12043" width="42" style="1" customWidth="1"/>
    <col min="12044" max="12044" width="38.28515625" style="1" customWidth="1"/>
    <col min="12045" max="12045" width="55.28515625" style="1" customWidth="1"/>
    <col min="12046" max="12047" width="7.28515625" style="1" bestFit="1" customWidth="1"/>
    <col min="12048" max="12048" width="10.28515625" style="1" bestFit="1" customWidth="1"/>
    <col min="12049" max="12049" width="10.28515625" style="1" customWidth="1"/>
    <col min="12050" max="12050" width="7.28515625" style="1" bestFit="1" customWidth="1"/>
    <col min="12051" max="12051" width="10.28515625" style="1" bestFit="1" customWidth="1"/>
    <col min="12052" max="12052" width="7.28515625" style="1" bestFit="1" customWidth="1"/>
    <col min="12053" max="12053" width="35.85546875" style="1" customWidth="1"/>
    <col min="12054" max="12054" width="10.7109375" style="1" customWidth="1"/>
    <col min="12055" max="12055" width="41" style="1" customWidth="1"/>
    <col min="12056" max="12056" width="25.5703125" style="1" customWidth="1"/>
    <col min="12057" max="12057" width="19.85546875" style="1" customWidth="1"/>
    <col min="12058" max="12058" width="41" style="1" customWidth="1"/>
    <col min="12059" max="12059" width="30.85546875" style="1" customWidth="1"/>
    <col min="12060" max="12060" width="63.28515625" style="1" customWidth="1"/>
    <col min="12061" max="12061" width="46.85546875" style="1" customWidth="1"/>
    <col min="12062" max="12290" width="11.42578125" style="1"/>
    <col min="12291" max="12291" width="15.140625" style="1" customWidth="1"/>
    <col min="12292" max="12292" width="11.42578125" style="1" customWidth="1"/>
    <col min="12293" max="12293" width="11.5703125" style="1" customWidth="1"/>
    <col min="12294" max="12294" width="14.42578125" style="1" customWidth="1"/>
    <col min="12295" max="12295" width="6" style="1" customWidth="1"/>
    <col min="12296" max="12296" width="14.5703125" style="1" customWidth="1"/>
    <col min="12297" max="12297" width="47.28515625" style="1" customWidth="1"/>
    <col min="12298" max="12298" width="36.28515625" style="1" customWidth="1"/>
    <col min="12299" max="12299" width="42" style="1" customWidth="1"/>
    <col min="12300" max="12300" width="38.28515625" style="1" customWidth="1"/>
    <col min="12301" max="12301" width="55.28515625" style="1" customWidth="1"/>
    <col min="12302" max="12303" width="7.28515625" style="1" bestFit="1" customWidth="1"/>
    <col min="12304" max="12304" width="10.28515625" style="1" bestFit="1" customWidth="1"/>
    <col min="12305" max="12305" width="10.28515625" style="1" customWidth="1"/>
    <col min="12306" max="12306" width="7.28515625" style="1" bestFit="1" customWidth="1"/>
    <col min="12307" max="12307" width="10.28515625" style="1" bestFit="1" customWidth="1"/>
    <col min="12308" max="12308" width="7.28515625" style="1" bestFit="1" customWidth="1"/>
    <col min="12309" max="12309" width="35.85546875" style="1" customWidth="1"/>
    <col min="12310" max="12310" width="10.7109375" style="1" customWidth="1"/>
    <col min="12311" max="12311" width="41" style="1" customWidth="1"/>
    <col min="12312" max="12312" width="25.5703125" style="1" customWidth="1"/>
    <col min="12313" max="12313" width="19.85546875" style="1" customWidth="1"/>
    <col min="12314" max="12314" width="41" style="1" customWidth="1"/>
    <col min="12315" max="12315" width="30.85546875" style="1" customWidth="1"/>
    <col min="12316" max="12316" width="63.28515625" style="1" customWidth="1"/>
    <col min="12317" max="12317" width="46.85546875" style="1" customWidth="1"/>
    <col min="12318" max="12546" width="11.42578125" style="1"/>
    <col min="12547" max="12547" width="15.140625" style="1" customWidth="1"/>
    <col min="12548" max="12548" width="11.42578125" style="1" customWidth="1"/>
    <col min="12549" max="12549" width="11.5703125" style="1" customWidth="1"/>
    <col min="12550" max="12550" width="14.42578125" style="1" customWidth="1"/>
    <col min="12551" max="12551" width="6" style="1" customWidth="1"/>
    <col min="12552" max="12552" width="14.5703125" style="1" customWidth="1"/>
    <col min="12553" max="12553" width="47.28515625" style="1" customWidth="1"/>
    <col min="12554" max="12554" width="36.28515625" style="1" customWidth="1"/>
    <col min="12555" max="12555" width="42" style="1" customWidth="1"/>
    <col min="12556" max="12556" width="38.28515625" style="1" customWidth="1"/>
    <col min="12557" max="12557" width="55.28515625" style="1" customWidth="1"/>
    <col min="12558" max="12559" width="7.28515625" style="1" bestFit="1" customWidth="1"/>
    <col min="12560" max="12560" width="10.28515625" style="1" bestFit="1" customWidth="1"/>
    <col min="12561" max="12561" width="10.28515625" style="1" customWidth="1"/>
    <col min="12562" max="12562" width="7.28515625" style="1" bestFit="1" customWidth="1"/>
    <col min="12563" max="12563" width="10.28515625" style="1" bestFit="1" customWidth="1"/>
    <col min="12564" max="12564" width="7.28515625" style="1" bestFit="1" customWidth="1"/>
    <col min="12565" max="12565" width="35.85546875" style="1" customWidth="1"/>
    <col min="12566" max="12566" width="10.7109375" style="1" customWidth="1"/>
    <col min="12567" max="12567" width="41" style="1" customWidth="1"/>
    <col min="12568" max="12568" width="25.5703125" style="1" customWidth="1"/>
    <col min="12569" max="12569" width="19.85546875" style="1" customWidth="1"/>
    <col min="12570" max="12570" width="41" style="1" customWidth="1"/>
    <col min="12571" max="12571" width="30.85546875" style="1" customWidth="1"/>
    <col min="12572" max="12572" width="63.28515625" style="1" customWidth="1"/>
    <col min="12573" max="12573" width="46.85546875" style="1" customWidth="1"/>
    <col min="12574" max="12802" width="11.42578125" style="1"/>
    <col min="12803" max="12803" width="15.140625" style="1" customWidth="1"/>
    <col min="12804" max="12804" width="11.42578125" style="1" customWidth="1"/>
    <col min="12805" max="12805" width="11.5703125" style="1" customWidth="1"/>
    <col min="12806" max="12806" width="14.42578125" style="1" customWidth="1"/>
    <col min="12807" max="12807" width="6" style="1" customWidth="1"/>
    <col min="12808" max="12808" width="14.5703125" style="1" customWidth="1"/>
    <col min="12809" max="12809" width="47.28515625" style="1" customWidth="1"/>
    <col min="12810" max="12810" width="36.28515625" style="1" customWidth="1"/>
    <col min="12811" max="12811" width="42" style="1" customWidth="1"/>
    <col min="12812" max="12812" width="38.28515625" style="1" customWidth="1"/>
    <col min="12813" max="12813" width="55.28515625" style="1" customWidth="1"/>
    <col min="12814" max="12815" width="7.28515625" style="1" bestFit="1" customWidth="1"/>
    <col min="12816" max="12816" width="10.28515625" style="1" bestFit="1" customWidth="1"/>
    <col min="12817" max="12817" width="10.28515625" style="1" customWidth="1"/>
    <col min="12818" max="12818" width="7.28515625" style="1" bestFit="1" customWidth="1"/>
    <col min="12819" max="12819" width="10.28515625" style="1" bestFit="1" customWidth="1"/>
    <col min="12820" max="12820" width="7.28515625" style="1" bestFit="1" customWidth="1"/>
    <col min="12821" max="12821" width="35.85546875" style="1" customWidth="1"/>
    <col min="12822" max="12822" width="10.7109375" style="1" customWidth="1"/>
    <col min="12823" max="12823" width="41" style="1" customWidth="1"/>
    <col min="12824" max="12824" width="25.5703125" style="1" customWidth="1"/>
    <col min="12825" max="12825" width="19.85546875" style="1" customWidth="1"/>
    <col min="12826" max="12826" width="41" style="1" customWidth="1"/>
    <col min="12827" max="12827" width="30.85546875" style="1" customWidth="1"/>
    <col min="12828" max="12828" width="63.28515625" style="1" customWidth="1"/>
    <col min="12829" max="12829" width="46.85546875" style="1" customWidth="1"/>
    <col min="12830" max="13058" width="11.42578125" style="1"/>
    <col min="13059" max="13059" width="15.140625" style="1" customWidth="1"/>
    <col min="13060" max="13060" width="11.42578125" style="1" customWidth="1"/>
    <col min="13061" max="13061" width="11.5703125" style="1" customWidth="1"/>
    <col min="13062" max="13062" width="14.42578125" style="1" customWidth="1"/>
    <col min="13063" max="13063" width="6" style="1" customWidth="1"/>
    <col min="13064" max="13064" width="14.5703125" style="1" customWidth="1"/>
    <col min="13065" max="13065" width="47.28515625" style="1" customWidth="1"/>
    <col min="13066" max="13066" width="36.28515625" style="1" customWidth="1"/>
    <col min="13067" max="13067" width="42" style="1" customWidth="1"/>
    <col min="13068" max="13068" width="38.28515625" style="1" customWidth="1"/>
    <col min="13069" max="13069" width="55.28515625" style="1" customWidth="1"/>
    <col min="13070" max="13071" width="7.28515625" style="1" bestFit="1" customWidth="1"/>
    <col min="13072" max="13072" width="10.28515625" style="1" bestFit="1" customWidth="1"/>
    <col min="13073" max="13073" width="10.28515625" style="1" customWidth="1"/>
    <col min="13074" max="13074" width="7.28515625" style="1" bestFit="1" customWidth="1"/>
    <col min="13075" max="13075" width="10.28515625" style="1" bestFit="1" customWidth="1"/>
    <col min="13076" max="13076" width="7.28515625" style="1" bestFit="1" customWidth="1"/>
    <col min="13077" max="13077" width="35.85546875" style="1" customWidth="1"/>
    <col min="13078" max="13078" width="10.7109375" style="1" customWidth="1"/>
    <col min="13079" max="13079" width="41" style="1" customWidth="1"/>
    <col min="13080" max="13080" width="25.5703125" style="1" customWidth="1"/>
    <col min="13081" max="13081" width="19.85546875" style="1" customWidth="1"/>
    <col min="13082" max="13082" width="41" style="1" customWidth="1"/>
    <col min="13083" max="13083" width="30.85546875" style="1" customWidth="1"/>
    <col min="13084" max="13084" width="63.28515625" style="1" customWidth="1"/>
    <col min="13085" max="13085" width="46.85546875" style="1" customWidth="1"/>
    <col min="13086" max="13314" width="11.42578125" style="1"/>
    <col min="13315" max="13315" width="15.140625" style="1" customWidth="1"/>
    <col min="13316" max="13316" width="11.42578125" style="1" customWidth="1"/>
    <col min="13317" max="13317" width="11.5703125" style="1" customWidth="1"/>
    <col min="13318" max="13318" width="14.42578125" style="1" customWidth="1"/>
    <col min="13319" max="13319" width="6" style="1" customWidth="1"/>
    <col min="13320" max="13320" width="14.5703125" style="1" customWidth="1"/>
    <col min="13321" max="13321" width="47.28515625" style="1" customWidth="1"/>
    <col min="13322" max="13322" width="36.28515625" style="1" customWidth="1"/>
    <col min="13323" max="13323" width="42" style="1" customWidth="1"/>
    <col min="13324" max="13324" width="38.28515625" style="1" customWidth="1"/>
    <col min="13325" max="13325" width="55.28515625" style="1" customWidth="1"/>
    <col min="13326" max="13327" width="7.28515625" style="1" bestFit="1" customWidth="1"/>
    <col min="13328" max="13328" width="10.28515625" style="1" bestFit="1" customWidth="1"/>
    <col min="13329" max="13329" width="10.28515625" style="1" customWidth="1"/>
    <col min="13330" max="13330" width="7.28515625" style="1" bestFit="1" customWidth="1"/>
    <col min="13331" max="13331" width="10.28515625" style="1" bestFit="1" customWidth="1"/>
    <col min="13332" max="13332" width="7.28515625" style="1" bestFit="1" customWidth="1"/>
    <col min="13333" max="13333" width="35.85546875" style="1" customWidth="1"/>
    <col min="13334" max="13334" width="10.7109375" style="1" customWidth="1"/>
    <col min="13335" max="13335" width="41" style="1" customWidth="1"/>
    <col min="13336" max="13336" width="25.5703125" style="1" customWidth="1"/>
    <col min="13337" max="13337" width="19.85546875" style="1" customWidth="1"/>
    <col min="13338" max="13338" width="41" style="1" customWidth="1"/>
    <col min="13339" max="13339" width="30.85546875" style="1" customWidth="1"/>
    <col min="13340" max="13340" width="63.28515625" style="1" customWidth="1"/>
    <col min="13341" max="13341" width="46.85546875" style="1" customWidth="1"/>
    <col min="13342" max="13570" width="11.42578125" style="1"/>
    <col min="13571" max="13571" width="15.140625" style="1" customWidth="1"/>
    <col min="13572" max="13572" width="11.42578125" style="1" customWidth="1"/>
    <col min="13573" max="13573" width="11.5703125" style="1" customWidth="1"/>
    <col min="13574" max="13574" width="14.42578125" style="1" customWidth="1"/>
    <col min="13575" max="13575" width="6" style="1" customWidth="1"/>
    <col min="13576" max="13576" width="14.5703125" style="1" customWidth="1"/>
    <col min="13577" max="13577" width="47.28515625" style="1" customWidth="1"/>
    <col min="13578" max="13578" width="36.28515625" style="1" customWidth="1"/>
    <col min="13579" max="13579" width="42" style="1" customWidth="1"/>
    <col min="13580" max="13580" width="38.28515625" style="1" customWidth="1"/>
    <col min="13581" max="13581" width="55.28515625" style="1" customWidth="1"/>
    <col min="13582" max="13583" width="7.28515625" style="1" bestFit="1" customWidth="1"/>
    <col min="13584" max="13584" width="10.28515625" style="1" bestFit="1" customWidth="1"/>
    <col min="13585" max="13585" width="10.28515625" style="1" customWidth="1"/>
    <col min="13586" max="13586" width="7.28515625" style="1" bestFit="1" customWidth="1"/>
    <col min="13587" max="13587" width="10.28515625" style="1" bestFit="1" customWidth="1"/>
    <col min="13588" max="13588" width="7.28515625" style="1" bestFit="1" customWidth="1"/>
    <col min="13589" max="13589" width="35.85546875" style="1" customWidth="1"/>
    <col min="13590" max="13590" width="10.7109375" style="1" customWidth="1"/>
    <col min="13591" max="13591" width="41" style="1" customWidth="1"/>
    <col min="13592" max="13592" width="25.5703125" style="1" customWidth="1"/>
    <col min="13593" max="13593" width="19.85546875" style="1" customWidth="1"/>
    <col min="13594" max="13594" width="41" style="1" customWidth="1"/>
    <col min="13595" max="13595" width="30.85546875" style="1" customWidth="1"/>
    <col min="13596" max="13596" width="63.28515625" style="1" customWidth="1"/>
    <col min="13597" max="13597" width="46.85546875" style="1" customWidth="1"/>
    <col min="13598" max="13826" width="11.42578125" style="1"/>
    <col min="13827" max="13827" width="15.140625" style="1" customWidth="1"/>
    <col min="13828" max="13828" width="11.42578125" style="1" customWidth="1"/>
    <col min="13829" max="13829" width="11.5703125" style="1" customWidth="1"/>
    <col min="13830" max="13830" width="14.42578125" style="1" customWidth="1"/>
    <col min="13831" max="13831" width="6" style="1" customWidth="1"/>
    <col min="13832" max="13832" width="14.5703125" style="1" customWidth="1"/>
    <col min="13833" max="13833" width="47.28515625" style="1" customWidth="1"/>
    <col min="13834" max="13834" width="36.28515625" style="1" customWidth="1"/>
    <col min="13835" max="13835" width="42" style="1" customWidth="1"/>
    <col min="13836" max="13836" width="38.28515625" style="1" customWidth="1"/>
    <col min="13837" max="13837" width="55.28515625" style="1" customWidth="1"/>
    <col min="13838" max="13839" width="7.28515625" style="1" bestFit="1" customWidth="1"/>
    <col min="13840" max="13840" width="10.28515625" style="1" bestFit="1" customWidth="1"/>
    <col min="13841" max="13841" width="10.28515625" style="1" customWidth="1"/>
    <col min="13842" max="13842" width="7.28515625" style="1" bestFit="1" customWidth="1"/>
    <col min="13843" max="13843" width="10.28515625" style="1" bestFit="1" customWidth="1"/>
    <col min="13844" max="13844" width="7.28515625" style="1" bestFit="1" customWidth="1"/>
    <col min="13845" max="13845" width="35.85546875" style="1" customWidth="1"/>
    <col min="13846" max="13846" width="10.7109375" style="1" customWidth="1"/>
    <col min="13847" max="13847" width="41" style="1" customWidth="1"/>
    <col min="13848" max="13848" width="25.5703125" style="1" customWidth="1"/>
    <col min="13849" max="13849" width="19.85546875" style="1" customWidth="1"/>
    <col min="13850" max="13850" width="41" style="1" customWidth="1"/>
    <col min="13851" max="13851" width="30.85546875" style="1" customWidth="1"/>
    <col min="13852" max="13852" width="63.28515625" style="1" customWidth="1"/>
    <col min="13853" max="13853" width="46.85546875" style="1" customWidth="1"/>
    <col min="13854" max="14082" width="11.42578125" style="1"/>
    <col min="14083" max="14083" width="15.140625" style="1" customWidth="1"/>
    <col min="14084" max="14084" width="11.42578125" style="1" customWidth="1"/>
    <col min="14085" max="14085" width="11.5703125" style="1" customWidth="1"/>
    <col min="14086" max="14086" width="14.42578125" style="1" customWidth="1"/>
    <col min="14087" max="14087" width="6" style="1" customWidth="1"/>
    <col min="14088" max="14088" width="14.5703125" style="1" customWidth="1"/>
    <col min="14089" max="14089" width="47.28515625" style="1" customWidth="1"/>
    <col min="14090" max="14090" width="36.28515625" style="1" customWidth="1"/>
    <col min="14091" max="14091" width="42" style="1" customWidth="1"/>
    <col min="14092" max="14092" width="38.28515625" style="1" customWidth="1"/>
    <col min="14093" max="14093" width="55.28515625" style="1" customWidth="1"/>
    <col min="14094" max="14095" width="7.28515625" style="1" bestFit="1" customWidth="1"/>
    <col min="14096" max="14096" width="10.28515625" style="1" bestFit="1" customWidth="1"/>
    <col min="14097" max="14097" width="10.28515625" style="1" customWidth="1"/>
    <col min="14098" max="14098" width="7.28515625" style="1" bestFit="1" customWidth="1"/>
    <col min="14099" max="14099" width="10.28515625" style="1" bestFit="1" customWidth="1"/>
    <col min="14100" max="14100" width="7.28515625" style="1" bestFit="1" customWidth="1"/>
    <col min="14101" max="14101" width="35.85546875" style="1" customWidth="1"/>
    <col min="14102" max="14102" width="10.7109375" style="1" customWidth="1"/>
    <col min="14103" max="14103" width="41" style="1" customWidth="1"/>
    <col min="14104" max="14104" width="25.5703125" style="1" customWidth="1"/>
    <col min="14105" max="14105" width="19.85546875" style="1" customWidth="1"/>
    <col min="14106" max="14106" width="41" style="1" customWidth="1"/>
    <col min="14107" max="14107" width="30.85546875" style="1" customWidth="1"/>
    <col min="14108" max="14108" width="63.28515625" style="1" customWidth="1"/>
    <col min="14109" max="14109" width="46.85546875" style="1" customWidth="1"/>
    <col min="14110" max="14338" width="11.42578125" style="1"/>
    <col min="14339" max="14339" width="15.140625" style="1" customWidth="1"/>
    <col min="14340" max="14340" width="11.42578125" style="1" customWidth="1"/>
    <col min="14341" max="14341" width="11.5703125" style="1" customWidth="1"/>
    <col min="14342" max="14342" width="14.42578125" style="1" customWidth="1"/>
    <col min="14343" max="14343" width="6" style="1" customWidth="1"/>
    <col min="14344" max="14344" width="14.5703125" style="1" customWidth="1"/>
    <col min="14345" max="14345" width="47.28515625" style="1" customWidth="1"/>
    <col min="14346" max="14346" width="36.28515625" style="1" customWidth="1"/>
    <col min="14347" max="14347" width="42" style="1" customWidth="1"/>
    <col min="14348" max="14348" width="38.28515625" style="1" customWidth="1"/>
    <col min="14349" max="14349" width="55.28515625" style="1" customWidth="1"/>
    <col min="14350" max="14351" width="7.28515625" style="1" bestFit="1" customWidth="1"/>
    <col min="14352" max="14352" width="10.28515625" style="1" bestFit="1" customWidth="1"/>
    <col min="14353" max="14353" width="10.28515625" style="1" customWidth="1"/>
    <col min="14354" max="14354" width="7.28515625" style="1" bestFit="1" customWidth="1"/>
    <col min="14355" max="14355" width="10.28515625" style="1" bestFit="1" customWidth="1"/>
    <col min="14356" max="14356" width="7.28515625" style="1" bestFit="1" customWidth="1"/>
    <col min="14357" max="14357" width="35.85546875" style="1" customWidth="1"/>
    <col min="14358" max="14358" width="10.7109375" style="1" customWidth="1"/>
    <col min="14359" max="14359" width="41" style="1" customWidth="1"/>
    <col min="14360" max="14360" width="25.5703125" style="1" customWidth="1"/>
    <col min="14361" max="14361" width="19.85546875" style="1" customWidth="1"/>
    <col min="14362" max="14362" width="41" style="1" customWidth="1"/>
    <col min="14363" max="14363" width="30.85546875" style="1" customWidth="1"/>
    <col min="14364" max="14364" width="63.28515625" style="1" customWidth="1"/>
    <col min="14365" max="14365" width="46.85546875" style="1" customWidth="1"/>
    <col min="14366" max="14594" width="11.42578125" style="1"/>
    <col min="14595" max="14595" width="15.140625" style="1" customWidth="1"/>
    <col min="14596" max="14596" width="11.42578125" style="1" customWidth="1"/>
    <col min="14597" max="14597" width="11.5703125" style="1" customWidth="1"/>
    <col min="14598" max="14598" width="14.42578125" style="1" customWidth="1"/>
    <col min="14599" max="14599" width="6" style="1" customWidth="1"/>
    <col min="14600" max="14600" width="14.5703125" style="1" customWidth="1"/>
    <col min="14601" max="14601" width="47.28515625" style="1" customWidth="1"/>
    <col min="14602" max="14602" width="36.28515625" style="1" customWidth="1"/>
    <col min="14603" max="14603" width="42" style="1" customWidth="1"/>
    <col min="14604" max="14604" width="38.28515625" style="1" customWidth="1"/>
    <col min="14605" max="14605" width="55.28515625" style="1" customWidth="1"/>
    <col min="14606" max="14607" width="7.28515625" style="1" bestFit="1" customWidth="1"/>
    <col min="14608" max="14608" width="10.28515625" style="1" bestFit="1" customWidth="1"/>
    <col min="14609" max="14609" width="10.28515625" style="1" customWidth="1"/>
    <col min="14610" max="14610" width="7.28515625" style="1" bestFit="1" customWidth="1"/>
    <col min="14611" max="14611" width="10.28515625" style="1" bestFit="1" customWidth="1"/>
    <col min="14612" max="14612" width="7.28515625" style="1" bestFit="1" customWidth="1"/>
    <col min="14613" max="14613" width="35.85546875" style="1" customWidth="1"/>
    <col min="14614" max="14614" width="10.7109375" style="1" customWidth="1"/>
    <col min="14615" max="14615" width="41" style="1" customWidth="1"/>
    <col min="14616" max="14616" width="25.5703125" style="1" customWidth="1"/>
    <col min="14617" max="14617" width="19.85546875" style="1" customWidth="1"/>
    <col min="14618" max="14618" width="41" style="1" customWidth="1"/>
    <col min="14619" max="14619" width="30.85546875" style="1" customWidth="1"/>
    <col min="14620" max="14620" width="63.28515625" style="1" customWidth="1"/>
    <col min="14621" max="14621" width="46.85546875" style="1" customWidth="1"/>
    <col min="14622" max="14850" width="11.42578125" style="1"/>
    <col min="14851" max="14851" width="15.140625" style="1" customWidth="1"/>
    <col min="14852" max="14852" width="11.42578125" style="1" customWidth="1"/>
    <col min="14853" max="14853" width="11.5703125" style="1" customWidth="1"/>
    <col min="14854" max="14854" width="14.42578125" style="1" customWidth="1"/>
    <col min="14855" max="14855" width="6" style="1" customWidth="1"/>
    <col min="14856" max="14856" width="14.5703125" style="1" customWidth="1"/>
    <col min="14857" max="14857" width="47.28515625" style="1" customWidth="1"/>
    <col min="14858" max="14858" width="36.28515625" style="1" customWidth="1"/>
    <col min="14859" max="14859" width="42" style="1" customWidth="1"/>
    <col min="14860" max="14860" width="38.28515625" style="1" customWidth="1"/>
    <col min="14861" max="14861" width="55.28515625" style="1" customWidth="1"/>
    <col min="14862" max="14863" width="7.28515625" style="1" bestFit="1" customWidth="1"/>
    <col min="14864" max="14864" width="10.28515625" style="1" bestFit="1" customWidth="1"/>
    <col min="14865" max="14865" width="10.28515625" style="1" customWidth="1"/>
    <col min="14866" max="14866" width="7.28515625" style="1" bestFit="1" customWidth="1"/>
    <col min="14867" max="14867" width="10.28515625" style="1" bestFit="1" customWidth="1"/>
    <col min="14868" max="14868" width="7.28515625" style="1" bestFit="1" customWidth="1"/>
    <col min="14869" max="14869" width="35.85546875" style="1" customWidth="1"/>
    <col min="14870" max="14870" width="10.7109375" style="1" customWidth="1"/>
    <col min="14871" max="14871" width="41" style="1" customWidth="1"/>
    <col min="14872" max="14872" width="25.5703125" style="1" customWidth="1"/>
    <col min="14873" max="14873" width="19.85546875" style="1" customWidth="1"/>
    <col min="14874" max="14874" width="41" style="1" customWidth="1"/>
    <col min="14875" max="14875" width="30.85546875" style="1" customWidth="1"/>
    <col min="14876" max="14876" width="63.28515625" style="1" customWidth="1"/>
    <col min="14877" max="14877" width="46.85546875" style="1" customWidth="1"/>
    <col min="14878" max="15106" width="11.42578125" style="1"/>
    <col min="15107" max="15107" width="15.140625" style="1" customWidth="1"/>
    <col min="15108" max="15108" width="11.42578125" style="1" customWidth="1"/>
    <col min="15109" max="15109" width="11.5703125" style="1" customWidth="1"/>
    <col min="15110" max="15110" width="14.42578125" style="1" customWidth="1"/>
    <col min="15111" max="15111" width="6" style="1" customWidth="1"/>
    <col min="15112" max="15112" width="14.5703125" style="1" customWidth="1"/>
    <col min="15113" max="15113" width="47.28515625" style="1" customWidth="1"/>
    <col min="15114" max="15114" width="36.28515625" style="1" customWidth="1"/>
    <col min="15115" max="15115" width="42" style="1" customWidth="1"/>
    <col min="15116" max="15116" width="38.28515625" style="1" customWidth="1"/>
    <col min="15117" max="15117" width="55.28515625" style="1" customWidth="1"/>
    <col min="15118" max="15119" width="7.28515625" style="1" bestFit="1" customWidth="1"/>
    <col min="15120" max="15120" width="10.28515625" style="1" bestFit="1" customWidth="1"/>
    <col min="15121" max="15121" width="10.28515625" style="1" customWidth="1"/>
    <col min="15122" max="15122" width="7.28515625" style="1" bestFit="1" customWidth="1"/>
    <col min="15123" max="15123" width="10.28515625" style="1" bestFit="1" customWidth="1"/>
    <col min="15124" max="15124" width="7.28515625" style="1" bestFit="1" customWidth="1"/>
    <col min="15125" max="15125" width="35.85546875" style="1" customWidth="1"/>
    <col min="15126" max="15126" width="10.7109375" style="1" customWidth="1"/>
    <col min="15127" max="15127" width="41" style="1" customWidth="1"/>
    <col min="15128" max="15128" width="25.5703125" style="1" customWidth="1"/>
    <col min="15129" max="15129" width="19.85546875" style="1" customWidth="1"/>
    <col min="15130" max="15130" width="41" style="1" customWidth="1"/>
    <col min="15131" max="15131" width="30.85546875" style="1" customWidth="1"/>
    <col min="15132" max="15132" width="63.28515625" style="1" customWidth="1"/>
    <col min="15133" max="15133" width="46.85546875" style="1" customWidth="1"/>
    <col min="15134" max="15362" width="11.42578125" style="1"/>
    <col min="15363" max="15363" width="15.140625" style="1" customWidth="1"/>
    <col min="15364" max="15364" width="11.42578125" style="1" customWidth="1"/>
    <col min="15365" max="15365" width="11.5703125" style="1" customWidth="1"/>
    <col min="15366" max="15366" width="14.42578125" style="1" customWidth="1"/>
    <col min="15367" max="15367" width="6" style="1" customWidth="1"/>
    <col min="15368" max="15368" width="14.5703125" style="1" customWidth="1"/>
    <col min="15369" max="15369" width="47.28515625" style="1" customWidth="1"/>
    <col min="15370" max="15370" width="36.28515625" style="1" customWidth="1"/>
    <col min="15371" max="15371" width="42" style="1" customWidth="1"/>
    <col min="15372" max="15372" width="38.28515625" style="1" customWidth="1"/>
    <col min="15373" max="15373" width="55.28515625" style="1" customWidth="1"/>
    <col min="15374" max="15375" width="7.28515625" style="1" bestFit="1" customWidth="1"/>
    <col min="15376" max="15376" width="10.28515625" style="1" bestFit="1" customWidth="1"/>
    <col min="15377" max="15377" width="10.28515625" style="1" customWidth="1"/>
    <col min="15378" max="15378" width="7.28515625" style="1" bestFit="1" customWidth="1"/>
    <col min="15379" max="15379" width="10.28515625" style="1" bestFit="1" customWidth="1"/>
    <col min="15380" max="15380" width="7.28515625" style="1" bestFit="1" customWidth="1"/>
    <col min="15381" max="15381" width="35.85546875" style="1" customWidth="1"/>
    <col min="15382" max="15382" width="10.7109375" style="1" customWidth="1"/>
    <col min="15383" max="15383" width="41" style="1" customWidth="1"/>
    <col min="15384" max="15384" width="25.5703125" style="1" customWidth="1"/>
    <col min="15385" max="15385" width="19.85546875" style="1" customWidth="1"/>
    <col min="15386" max="15386" width="41" style="1" customWidth="1"/>
    <col min="15387" max="15387" width="30.85546875" style="1" customWidth="1"/>
    <col min="15388" max="15388" width="63.28515625" style="1" customWidth="1"/>
    <col min="15389" max="15389" width="46.85546875" style="1" customWidth="1"/>
    <col min="15390" max="15618" width="11.42578125" style="1"/>
    <col min="15619" max="15619" width="15.140625" style="1" customWidth="1"/>
    <col min="15620" max="15620" width="11.42578125" style="1" customWidth="1"/>
    <col min="15621" max="15621" width="11.5703125" style="1" customWidth="1"/>
    <col min="15622" max="15622" width="14.42578125" style="1" customWidth="1"/>
    <col min="15623" max="15623" width="6" style="1" customWidth="1"/>
    <col min="15624" max="15624" width="14.5703125" style="1" customWidth="1"/>
    <col min="15625" max="15625" width="47.28515625" style="1" customWidth="1"/>
    <col min="15626" max="15626" width="36.28515625" style="1" customWidth="1"/>
    <col min="15627" max="15627" width="42" style="1" customWidth="1"/>
    <col min="15628" max="15628" width="38.28515625" style="1" customWidth="1"/>
    <col min="15629" max="15629" width="55.28515625" style="1" customWidth="1"/>
    <col min="15630" max="15631" width="7.28515625" style="1" bestFit="1" customWidth="1"/>
    <col min="15632" max="15632" width="10.28515625" style="1" bestFit="1" customWidth="1"/>
    <col min="15633" max="15633" width="10.28515625" style="1" customWidth="1"/>
    <col min="15634" max="15634" width="7.28515625" style="1" bestFit="1" customWidth="1"/>
    <col min="15635" max="15635" width="10.28515625" style="1" bestFit="1" customWidth="1"/>
    <col min="15636" max="15636" width="7.28515625" style="1" bestFit="1" customWidth="1"/>
    <col min="15637" max="15637" width="35.85546875" style="1" customWidth="1"/>
    <col min="15638" max="15638" width="10.7109375" style="1" customWidth="1"/>
    <col min="15639" max="15639" width="41" style="1" customWidth="1"/>
    <col min="15640" max="15640" width="25.5703125" style="1" customWidth="1"/>
    <col min="15641" max="15641" width="19.85546875" style="1" customWidth="1"/>
    <col min="15642" max="15642" width="41" style="1" customWidth="1"/>
    <col min="15643" max="15643" width="30.85546875" style="1" customWidth="1"/>
    <col min="15644" max="15644" width="63.28515625" style="1" customWidth="1"/>
    <col min="15645" max="15645" width="46.85546875" style="1" customWidth="1"/>
    <col min="15646" max="15874" width="11.42578125" style="1"/>
    <col min="15875" max="15875" width="15.140625" style="1" customWidth="1"/>
    <col min="15876" max="15876" width="11.42578125" style="1" customWidth="1"/>
    <col min="15877" max="15877" width="11.5703125" style="1" customWidth="1"/>
    <col min="15878" max="15878" width="14.42578125" style="1" customWidth="1"/>
    <col min="15879" max="15879" width="6" style="1" customWidth="1"/>
    <col min="15880" max="15880" width="14.5703125" style="1" customWidth="1"/>
    <col min="15881" max="15881" width="47.28515625" style="1" customWidth="1"/>
    <col min="15882" max="15882" width="36.28515625" style="1" customWidth="1"/>
    <col min="15883" max="15883" width="42" style="1" customWidth="1"/>
    <col min="15884" max="15884" width="38.28515625" style="1" customWidth="1"/>
    <col min="15885" max="15885" width="55.28515625" style="1" customWidth="1"/>
    <col min="15886" max="15887" width="7.28515625" style="1" bestFit="1" customWidth="1"/>
    <col min="15888" max="15888" width="10.28515625" style="1" bestFit="1" customWidth="1"/>
    <col min="15889" max="15889" width="10.28515625" style="1" customWidth="1"/>
    <col min="15890" max="15890" width="7.28515625" style="1" bestFit="1" customWidth="1"/>
    <col min="15891" max="15891" width="10.28515625" style="1" bestFit="1" customWidth="1"/>
    <col min="15892" max="15892" width="7.28515625" style="1" bestFit="1" customWidth="1"/>
    <col min="15893" max="15893" width="35.85546875" style="1" customWidth="1"/>
    <col min="15894" max="15894" width="10.7109375" style="1" customWidth="1"/>
    <col min="15895" max="15895" width="41" style="1" customWidth="1"/>
    <col min="15896" max="15896" width="25.5703125" style="1" customWidth="1"/>
    <col min="15897" max="15897" width="19.85546875" style="1" customWidth="1"/>
    <col min="15898" max="15898" width="41" style="1" customWidth="1"/>
    <col min="15899" max="15899" width="30.85546875" style="1" customWidth="1"/>
    <col min="15900" max="15900" width="63.28515625" style="1" customWidth="1"/>
    <col min="15901" max="15901" width="46.85546875" style="1" customWidth="1"/>
    <col min="15902" max="16130" width="11.42578125" style="1"/>
    <col min="16131" max="16131" width="15.140625" style="1" customWidth="1"/>
    <col min="16132" max="16132" width="11.42578125" style="1" customWidth="1"/>
    <col min="16133" max="16133" width="11.5703125" style="1" customWidth="1"/>
    <col min="16134" max="16134" width="14.42578125" style="1" customWidth="1"/>
    <col min="16135" max="16135" width="6" style="1" customWidth="1"/>
    <col min="16136" max="16136" width="14.5703125" style="1" customWidth="1"/>
    <col min="16137" max="16137" width="47.28515625" style="1" customWidth="1"/>
    <col min="16138" max="16138" width="36.28515625" style="1" customWidth="1"/>
    <col min="16139" max="16139" width="42" style="1" customWidth="1"/>
    <col min="16140" max="16140" width="38.28515625" style="1" customWidth="1"/>
    <col min="16141" max="16141" width="55.28515625" style="1" customWidth="1"/>
    <col min="16142" max="16143" width="7.28515625" style="1" bestFit="1" customWidth="1"/>
    <col min="16144" max="16144" width="10.28515625" style="1" bestFit="1" customWidth="1"/>
    <col min="16145" max="16145" width="10.28515625" style="1" customWidth="1"/>
    <col min="16146" max="16146" width="7.28515625" style="1" bestFit="1" customWidth="1"/>
    <col min="16147" max="16147" width="10.28515625" style="1" bestFit="1" customWidth="1"/>
    <col min="16148" max="16148" width="7.28515625" style="1" bestFit="1" customWidth="1"/>
    <col min="16149" max="16149" width="35.85546875" style="1" customWidth="1"/>
    <col min="16150" max="16150" width="10.7109375" style="1" customWidth="1"/>
    <col min="16151" max="16151" width="41" style="1" customWidth="1"/>
    <col min="16152" max="16152" width="25.5703125" style="1" customWidth="1"/>
    <col min="16153" max="16153" width="19.85546875" style="1" customWidth="1"/>
    <col min="16154" max="16154" width="41" style="1" customWidth="1"/>
    <col min="16155" max="16155" width="30.85546875" style="1" customWidth="1"/>
    <col min="16156" max="16156" width="63.28515625" style="1" customWidth="1"/>
    <col min="16157" max="16157" width="46.85546875" style="1" customWidth="1"/>
    <col min="16158" max="16379" width="11.42578125" style="1"/>
    <col min="16380" max="16382" width="11.42578125" style="1" customWidth="1"/>
    <col min="16383" max="16384" width="11.42578125" style="1"/>
  </cols>
  <sheetData>
    <row r="1" spans="1:47" ht="18.75" thickBot="1" x14ac:dyDescent="0.3">
      <c r="G1" s="43"/>
      <c r="H1" s="43"/>
      <c r="I1" s="43"/>
      <c r="J1" s="3"/>
      <c r="K1" s="3"/>
      <c r="L1" s="4"/>
      <c r="M1" s="2"/>
      <c r="N1" s="4"/>
      <c r="O1" s="4"/>
      <c r="P1" s="4"/>
      <c r="Q1" s="4"/>
      <c r="R1" s="4"/>
      <c r="S1" s="4"/>
      <c r="T1" s="4"/>
      <c r="U1" s="4"/>
      <c r="V1" s="4"/>
      <c r="W1" s="4"/>
      <c r="X1" s="4"/>
      <c r="Y1" s="4"/>
      <c r="Z1" s="4"/>
      <c r="AA1" s="4"/>
      <c r="AB1" s="4"/>
      <c r="AC1" s="4"/>
      <c r="AD1" s="4"/>
      <c r="AE1" s="4"/>
      <c r="AG1" s="42"/>
      <c r="AH1" s="4"/>
      <c r="AI1" s="4"/>
      <c r="AJ1" s="4"/>
      <c r="AK1" s="4"/>
      <c r="AL1" s="4"/>
      <c r="AM1" s="2"/>
      <c r="AN1" s="4"/>
      <c r="AO1" s="4"/>
      <c r="AP1" s="4"/>
      <c r="AQ1" s="4"/>
      <c r="AR1" s="4"/>
      <c r="AS1" s="4"/>
      <c r="AT1" s="4"/>
    </row>
    <row r="2" spans="1:47" ht="35.25" x14ac:dyDescent="0.25">
      <c r="A2" s="155"/>
      <c r="B2" s="156"/>
      <c r="C2" s="156"/>
      <c r="D2" s="157"/>
      <c r="E2" s="180" t="s">
        <v>134</v>
      </c>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47"/>
      <c r="AR2" s="47"/>
      <c r="AS2" s="47"/>
      <c r="AT2" s="47"/>
      <c r="AU2" s="45"/>
    </row>
    <row r="3" spans="1:47" ht="35.25" x14ac:dyDescent="0.25">
      <c r="A3" s="158"/>
      <c r="B3" s="159"/>
      <c r="C3" s="159"/>
      <c r="D3" s="160"/>
      <c r="E3" s="181"/>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48"/>
      <c r="AR3" s="48"/>
      <c r="AS3" s="48"/>
      <c r="AT3" s="48"/>
      <c r="AU3" s="46"/>
    </row>
    <row r="4" spans="1:47" ht="35.25" x14ac:dyDescent="0.25">
      <c r="A4" s="158"/>
      <c r="B4" s="159"/>
      <c r="C4" s="159"/>
      <c r="D4" s="160"/>
      <c r="E4" s="181"/>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48"/>
      <c r="AR4" s="48"/>
      <c r="AS4" s="48"/>
      <c r="AT4" s="48"/>
      <c r="AU4" s="46"/>
    </row>
    <row r="5" spans="1:47" ht="35.25" x14ac:dyDescent="0.25">
      <c r="A5" s="158"/>
      <c r="B5" s="159"/>
      <c r="C5" s="159"/>
      <c r="D5" s="160"/>
      <c r="E5" s="1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48"/>
      <c r="AR5" s="48"/>
      <c r="AS5" s="48"/>
      <c r="AT5" s="48"/>
      <c r="AU5" s="46"/>
    </row>
    <row r="6" spans="1:47" ht="35.25" x14ac:dyDescent="0.25">
      <c r="A6" s="158"/>
      <c r="B6" s="159"/>
      <c r="C6" s="159"/>
      <c r="D6" s="160"/>
      <c r="E6" s="181"/>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48"/>
      <c r="AR6" s="48"/>
      <c r="AS6" s="48"/>
      <c r="AT6" s="48"/>
      <c r="AU6" s="46"/>
    </row>
    <row r="7" spans="1:47" ht="35.25" x14ac:dyDescent="0.25">
      <c r="A7" s="158"/>
      <c r="B7" s="159"/>
      <c r="C7" s="159"/>
      <c r="D7" s="160"/>
      <c r="E7" s="181"/>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48"/>
      <c r="AR7" s="48"/>
      <c r="AS7" s="48"/>
      <c r="AT7" s="48"/>
      <c r="AU7" s="46"/>
    </row>
    <row r="8" spans="1:47" ht="35.25" x14ac:dyDescent="0.25">
      <c r="A8" s="158"/>
      <c r="B8" s="159"/>
      <c r="C8" s="159"/>
      <c r="D8" s="160"/>
      <c r="E8" s="181"/>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48"/>
      <c r="AR8" s="48"/>
      <c r="AS8" s="48"/>
      <c r="AT8" s="48"/>
      <c r="AU8" s="46"/>
    </row>
    <row r="9" spans="1:47" ht="36" thickBot="1" x14ac:dyDescent="0.3">
      <c r="A9" s="161"/>
      <c r="B9" s="162"/>
      <c r="C9" s="162"/>
      <c r="D9" s="163"/>
      <c r="E9" s="181"/>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48"/>
      <c r="AR9" s="48"/>
      <c r="AS9" s="48"/>
      <c r="AT9" s="48"/>
      <c r="AU9" s="46"/>
    </row>
    <row r="10" spans="1:47" x14ac:dyDescent="0.25">
      <c r="A10" s="33" t="s">
        <v>509</v>
      </c>
      <c r="B10" s="49"/>
      <c r="C10" s="34"/>
      <c r="D10" s="33"/>
      <c r="E10" s="49"/>
      <c r="F10" s="49"/>
      <c r="G10" s="49"/>
      <c r="H10" s="49"/>
      <c r="I10" s="49"/>
      <c r="J10" s="2"/>
      <c r="K10" s="2"/>
      <c r="L10" s="4"/>
      <c r="M10" s="4"/>
      <c r="N10" s="4"/>
      <c r="O10" s="4"/>
      <c r="P10" s="4"/>
      <c r="Q10" s="4"/>
      <c r="R10" s="4"/>
      <c r="S10" s="4"/>
      <c r="T10" s="4"/>
      <c r="U10" s="4"/>
      <c r="V10" s="4"/>
      <c r="W10" s="4"/>
      <c r="X10" s="4"/>
      <c r="Y10" s="4"/>
      <c r="Z10" s="4"/>
      <c r="AA10" s="4"/>
      <c r="AB10" s="31"/>
      <c r="AC10" s="146"/>
      <c r="AD10" s="146"/>
      <c r="AE10" s="44"/>
      <c r="AF10" s="49"/>
      <c r="AG10" s="49"/>
      <c r="AH10" s="4"/>
      <c r="AI10" s="4"/>
      <c r="AJ10" s="31"/>
      <c r="AK10" s="146"/>
      <c r="AL10" s="146"/>
      <c r="AM10" s="4"/>
      <c r="AN10" s="4"/>
      <c r="AO10" s="4"/>
      <c r="AP10" s="4"/>
      <c r="AQ10" s="4"/>
      <c r="AR10" s="4"/>
      <c r="AS10" s="4"/>
      <c r="AT10" s="146" t="s">
        <v>155</v>
      </c>
      <c r="AU10" s="147"/>
    </row>
    <row r="11" spans="1:47" x14ac:dyDescent="0.25">
      <c r="A11" s="164" t="s">
        <v>510</v>
      </c>
      <c r="B11" s="165"/>
      <c r="C11" s="165"/>
      <c r="D11" s="165"/>
      <c r="E11" s="49"/>
      <c r="F11" s="49"/>
      <c r="G11" s="49"/>
      <c r="H11" s="49"/>
      <c r="I11" s="49"/>
      <c r="J11" s="2"/>
      <c r="K11" s="2"/>
      <c r="L11" s="4"/>
      <c r="M11" s="4"/>
      <c r="N11" s="4"/>
      <c r="O11" s="4"/>
      <c r="P11" s="4"/>
      <c r="Q11" s="4"/>
      <c r="R11" s="4"/>
      <c r="S11" s="4"/>
      <c r="T11" s="4"/>
      <c r="U11" s="4"/>
      <c r="V11" s="4"/>
      <c r="W11" s="4"/>
      <c r="X11" s="4"/>
      <c r="Y11" s="4"/>
      <c r="Z11" s="4"/>
      <c r="AA11" s="4"/>
      <c r="AB11" s="31"/>
      <c r="AC11" s="32"/>
      <c r="AD11" s="31"/>
      <c r="AE11" s="31"/>
      <c r="AF11" s="49"/>
      <c r="AG11" s="49"/>
      <c r="AH11" s="4"/>
      <c r="AI11" s="4"/>
      <c r="AJ11" s="31"/>
      <c r="AK11" s="32"/>
      <c r="AL11" s="31"/>
      <c r="AM11" s="4"/>
      <c r="AN11" s="4"/>
      <c r="AO11" s="4"/>
      <c r="AP11" s="4"/>
      <c r="AQ11" s="4"/>
      <c r="AR11" s="4"/>
      <c r="AS11" s="4"/>
      <c r="AT11" s="146"/>
      <c r="AU11" s="147"/>
    </row>
    <row r="12" spans="1:47" x14ac:dyDescent="0.25">
      <c r="A12" s="164" t="s">
        <v>511</v>
      </c>
      <c r="B12" s="165"/>
      <c r="C12" s="165"/>
      <c r="D12" s="165"/>
      <c r="E12" s="49"/>
      <c r="F12" s="49"/>
      <c r="G12" s="49"/>
      <c r="H12" s="49"/>
      <c r="I12" s="49"/>
      <c r="J12" s="2"/>
      <c r="K12" s="2"/>
      <c r="L12" s="4"/>
      <c r="M12" s="4"/>
      <c r="N12" s="4"/>
      <c r="O12" s="4"/>
      <c r="P12" s="4"/>
      <c r="Q12" s="4"/>
      <c r="R12" s="4"/>
      <c r="S12" s="4"/>
      <c r="T12" s="4"/>
      <c r="U12" s="4"/>
      <c r="V12" s="4"/>
      <c r="W12" s="4"/>
      <c r="X12" s="4"/>
      <c r="Y12" s="4"/>
      <c r="Z12" s="4"/>
      <c r="AA12" s="4"/>
      <c r="AB12" s="4"/>
      <c r="AC12" s="4"/>
      <c r="AD12" s="4"/>
      <c r="AE12" s="4"/>
      <c r="AF12" s="49"/>
      <c r="AG12" s="49"/>
      <c r="AH12" s="4"/>
      <c r="AI12" s="4"/>
      <c r="AJ12" s="4"/>
      <c r="AK12" s="4"/>
      <c r="AL12" s="4"/>
      <c r="AM12" s="4"/>
      <c r="AN12" s="4"/>
      <c r="AO12" s="4"/>
      <c r="AP12" s="4"/>
      <c r="AQ12" s="4"/>
      <c r="AR12" s="4"/>
      <c r="AS12" s="4"/>
      <c r="AT12" s="146"/>
      <c r="AU12" s="147"/>
    </row>
    <row r="13" spans="1:47" s="35" customFormat="1" ht="30" customHeight="1" x14ac:dyDescent="0.25">
      <c r="A13" s="149" t="s">
        <v>135</v>
      </c>
      <c r="B13" s="148" t="s">
        <v>138</v>
      </c>
      <c r="C13" s="148" t="s">
        <v>0</v>
      </c>
      <c r="D13" s="148" t="s">
        <v>1</v>
      </c>
      <c r="E13" s="148" t="s">
        <v>2</v>
      </c>
      <c r="F13" s="148" t="s">
        <v>3</v>
      </c>
      <c r="G13" s="103" t="s">
        <v>4</v>
      </c>
      <c r="H13" s="103" t="s">
        <v>5</v>
      </c>
      <c r="I13" s="148" t="s">
        <v>23</v>
      </c>
      <c r="J13" s="148" t="s">
        <v>151</v>
      </c>
      <c r="K13" s="148"/>
      <c r="L13" s="148"/>
      <c r="M13" s="148" t="s">
        <v>7</v>
      </c>
      <c r="N13" s="148"/>
      <c r="O13" s="148"/>
      <c r="P13" s="148"/>
      <c r="Q13" s="148"/>
      <c r="R13" s="148"/>
      <c r="S13" s="148"/>
      <c r="T13" s="103" t="s">
        <v>8</v>
      </c>
      <c r="U13" s="148" t="s">
        <v>9</v>
      </c>
      <c r="V13" s="148"/>
      <c r="W13" s="148"/>
      <c r="X13" s="148"/>
      <c r="Y13" s="148"/>
      <c r="Z13" s="148" t="s">
        <v>139</v>
      </c>
      <c r="AA13" s="148"/>
      <c r="AB13" s="148"/>
      <c r="AC13" s="148"/>
      <c r="AD13" s="148"/>
      <c r="AE13" s="148" t="s">
        <v>152</v>
      </c>
      <c r="AF13" s="148" t="s">
        <v>6</v>
      </c>
      <c r="AG13" s="148" t="s">
        <v>140</v>
      </c>
      <c r="AH13" s="148" t="s">
        <v>142</v>
      </c>
      <c r="AI13" s="148"/>
      <c r="AJ13" s="148"/>
      <c r="AK13" s="148"/>
      <c r="AL13" s="148"/>
      <c r="AM13" s="148" t="s">
        <v>7</v>
      </c>
      <c r="AN13" s="148"/>
      <c r="AO13" s="148"/>
      <c r="AP13" s="148"/>
      <c r="AQ13" s="148"/>
      <c r="AR13" s="148"/>
      <c r="AS13" s="148"/>
      <c r="AT13" s="103" t="s">
        <v>8</v>
      </c>
      <c r="AU13" s="149" t="s">
        <v>143</v>
      </c>
    </row>
    <row r="14" spans="1:47" s="35" customFormat="1" ht="21" customHeight="1" x14ac:dyDescent="0.25">
      <c r="A14" s="149"/>
      <c r="B14" s="148"/>
      <c r="C14" s="148"/>
      <c r="D14" s="148"/>
      <c r="E14" s="148"/>
      <c r="F14" s="148"/>
      <c r="G14" s="148" t="s">
        <v>10</v>
      </c>
      <c r="H14" s="148" t="s">
        <v>11</v>
      </c>
      <c r="I14" s="148"/>
      <c r="J14" s="148" t="s">
        <v>12</v>
      </c>
      <c r="K14" s="148" t="s">
        <v>13</v>
      </c>
      <c r="L14" s="148" t="s">
        <v>14</v>
      </c>
      <c r="M14" s="148" t="s">
        <v>15</v>
      </c>
      <c r="N14" s="148" t="s">
        <v>16</v>
      </c>
      <c r="O14" s="148" t="s">
        <v>17</v>
      </c>
      <c r="P14" s="148" t="s">
        <v>18</v>
      </c>
      <c r="Q14" s="148" t="s">
        <v>19</v>
      </c>
      <c r="R14" s="148" t="s">
        <v>20</v>
      </c>
      <c r="S14" s="148" t="s">
        <v>21</v>
      </c>
      <c r="T14" s="148" t="s">
        <v>22</v>
      </c>
      <c r="U14" s="148" t="s">
        <v>154</v>
      </c>
      <c r="V14" s="148" t="s">
        <v>29</v>
      </c>
      <c r="W14" s="148" t="s">
        <v>141</v>
      </c>
      <c r="X14" s="148"/>
      <c r="Y14" s="148"/>
      <c r="Z14" s="151" t="s">
        <v>24</v>
      </c>
      <c r="AA14" s="150" t="s">
        <v>25</v>
      </c>
      <c r="AB14" s="151" t="s">
        <v>26</v>
      </c>
      <c r="AC14" s="152" t="s">
        <v>27</v>
      </c>
      <c r="AD14" s="151" t="s">
        <v>28</v>
      </c>
      <c r="AE14" s="148"/>
      <c r="AF14" s="148"/>
      <c r="AG14" s="148"/>
      <c r="AH14" s="151" t="s">
        <v>24</v>
      </c>
      <c r="AI14" s="150" t="s">
        <v>25</v>
      </c>
      <c r="AJ14" s="151" t="s">
        <v>26</v>
      </c>
      <c r="AK14" s="152" t="s">
        <v>27</v>
      </c>
      <c r="AL14" s="151" t="s">
        <v>28</v>
      </c>
      <c r="AM14" s="148" t="s">
        <v>15</v>
      </c>
      <c r="AN14" s="148" t="s">
        <v>16</v>
      </c>
      <c r="AO14" s="148" t="s">
        <v>17</v>
      </c>
      <c r="AP14" s="148" t="s">
        <v>18</v>
      </c>
      <c r="AQ14" s="148" t="s">
        <v>19</v>
      </c>
      <c r="AR14" s="148" t="s">
        <v>20</v>
      </c>
      <c r="AS14" s="148" t="s">
        <v>21</v>
      </c>
      <c r="AT14" s="148" t="s">
        <v>22</v>
      </c>
      <c r="AU14" s="149"/>
    </row>
    <row r="15" spans="1:47" s="35" customFormat="1" ht="47.25" x14ac:dyDescent="0.25">
      <c r="A15" s="149"/>
      <c r="B15" s="148"/>
      <c r="C15" s="148"/>
      <c r="D15" s="148"/>
      <c r="E15" s="148"/>
      <c r="F15" s="148"/>
      <c r="G15" s="148"/>
      <c r="H15" s="148"/>
      <c r="I15" s="148"/>
      <c r="J15" s="148"/>
      <c r="K15" s="148"/>
      <c r="L15" s="148"/>
      <c r="M15" s="148"/>
      <c r="N15" s="148"/>
      <c r="O15" s="148"/>
      <c r="P15" s="148"/>
      <c r="Q15" s="148"/>
      <c r="R15" s="148"/>
      <c r="S15" s="148"/>
      <c r="T15" s="148"/>
      <c r="U15" s="148"/>
      <c r="V15" s="148"/>
      <c r="W15" s="103" t="s">
        <v>153</v>
      </c>
      <c r="X15" s="103" t="s">
        <v>136</v>
      </c>
      <c r="Y15" s="103" t="s">
        <v>137</v>
      </c>
      <c r="Z15" s="151"/>
      <c r="AA15" s="150"/>
      <c r="AB15" s="151"/>
      <c r="AC15" s="152"/>
      <c r="AD15" s="151"/>
      <c r="AE15" s="148"/>
      <c r="AF15" s="148"/>
      <c r="AG15" s="148"/>
      <c r="AH15" s="151"/>
      <c r="AI15" s="150"/>
      <c r="AJ15" s="151"/>
      <c r="AK15" s="152"/>
      <c r="AL15" s="151"/>
      <c r="AM15" s="148"/>
      <c r="AN15" s="148"/>
      <c r="AO15" s="148"/>
      <c r="AP15" s="148"/>
      <c r="AQ15" s="148"/>
      <c r="AR15" s="148"/>
      <c r="AS15" s="148"/>
      <c r="AT15" s="148"/>
      <c r="AU15" s="149"/>
    </row>
    <row r="16" spans="1:47" ht="83.25" customHeight="1" x14ac:dyDescent="0.25">
      <c r="A16" s="169">
        <v>1</v>
      </c>
      <c r="B16" s="167" t="s">
        <v>1136</v>
      </c>
      <c r="C16" s="167" t="s">
        <v>1137</v>
      </c>
      <c r="D16" s="167" t="s">
        <v>1138</v>
      </c>
      <c r="E16" s="178" t="s">
        <v>1139</v>
      </c>
      <c r="F16" s="105" t="s">
        <v>219</v>
      </c>
      <c r="G16" s="107" t="s">
        <v>278</v>
      </c>
      <c r="H16" s="104" t="s">
        <v>778</v>
      </c>
      <c r="I16" s="104" t="s">
        <v>523</v>
      </c>
      <c r="J16" s="104" t="s">
        <v>779</v>
      </c>
      <c r="K16" s="104" t="s">
        <v>237</v>
      </c>
      <c r="L16" s="104" t="s">
        <v>780</v>
      </c>
      <c r="M16" s="104">
        <v>6</v>
      </c>
      <c r="N16" s="104">
        <v>2</v>
      </c>
      <c r="O16" s="104">
        <f t="shared" ref="O16:O41" si="0">+M16*N16</f>
        <v>12</v>
      </c>
      <c r="P16" s="104" t="str">
        <f t="shared" ref="P16:P41" si="1">IF(AND(O16&gt;=2,O16&lt;=4),"BAJO",IF(AND(O16&gt;=6,O16&lt;=8),"MEDIO",IF(AND(O16&gt;=10,O16&lt;=20),"ALTO",IF(AND(O16&gt;=24,O16&lt;=40),"MUY ALTO",""))))</f>
        <v>ALTO</v>
      </c>
      <c r="Q16" s="104">
        <v>25</v>
      </c>
      <c r="R16" s="104">
        <f t="shared" ref="R16:R41" si="2">+O16*Q16</f>
        <v>300</v>
      </c>
      <c r="S16" s="78" t="str">
        <f t="shared" ref="S16:S41" si="3">IF(AND(R16&gt;=10,R16&lt;=20),"IV",IF(AND(R16&gt;=40,R16&lt;=120),"III",IF(AND(R16&gt;=150,R16&lt;=500),"II",IF(AND(R16&gt;=600,R16&lt;=4000),"I",""))))</f>
        <v>II</v>
      </c>
      <c r="T16" s="104" t="str">
        <f t="shared" ref="T16:T41" si="4">IF(AND(S16&gt;="IV",S16&lt;="IV"),"ACEPTABLE",IF(AND(S16&gt;="III",S16&lt;="III"),"ACEPTABLE",IF(AND(S16&gt;="II",S16&lt;="II"),"ACEPTABLE CON CONTROL ESPECIFICO",IF(AND(S16&gt;="I",S16&lt;="I"),"NO ACEPTABLE",""))))</f>
        <v>ACEPTABLE CON CONTROL ESPECIFICO</v>
      </c>
      <c r="U16" s="104">
        <v>6</v>
      </c>
      <c r="V16" s="104">
        <v>2</v>
      </c>
      <c r="W16" s="104"/>
      <c r="X16" s="104" t="s">
        <v>638</v>
      </c>
      <c r="Y16" s="104"/>
      <c r="Z16" s="104"/>
      <c r="AA16" s="104"/>
      <c r="AB16" s="104"/>
      <c r="AC16" s="104" t="s">
        <v>820</v>
      </c>
      <c r="AD16" s="104" t="s">
        <v>287</v>
      </c>
      <c r="AE16" s="104" t="s">
        <v>219</v>
      </c>
      <c r="AF16" s="104" t="s">
        <v>288</v>
      </c>
      <c r="AG16" s="104"/>
      <c r="AH16" s="104"/>
      <c r="AI16" s="104"/>
      <c r="AJ16" s="104"/>
      <c r="AK16" s="104" t="s">
        <v>820</v>
      </c>
      <c r="AL16" s="104"/>
      <c r="AM16" s="104">
        <v>6</v>
      </c>
      <c r="AN16" s="104">
        <v>2</v>
      </c>
      <c r="AO16" s="104">
        <f t="shared" ref="AO16:AO17" si="5">+AM16*AN16</f>
        <v>12</v>
      </c>
      <c r="AP16" s="104" t="str">
        <f t="shared" ref="AP16:AP41" si="6">IF(AND(AO16&gt;=2,AO16&lt;=4),"BAJO",IF(AND(AO16&gt;=6,AO16&lt;=8),"MEDIO",IF(AND(AO16&gt;=10,AO16&lt;=20),"ALTO",IF(AND(AO16&gt;=24,AO16&lt;=40),"MUY ALTO",""))))</f>
        <v>ALTO</v>
      </c>
      <c r="AQ16" s="104">
        <v>25</v>
      </c>
      <c r="AR16" s="104">
        <f t="shared" ref="AR16:AR41" si="7">+AO16*AQ16</f>
        <v>300</v>
      </c>
      <c r="AS16" s="78" t="str">
        <f t="shared" ref="AS16:AS41" si="8">IF(AND(AR16&gt;=10,AR16&lt;=20),"IV",IF(AND(AR16&gt;=40,AR16&lt;=120),"III",IF(AND(AR16&gt;=150,AR16&lt;=500),"II",IF(AND(AR16&gt;=600,AR16&lt;=4000),"I",""))))</f>
        <v>II</v>
      </c>
      <c r="AT16" s="104" t="str">
        <f t="shared" ref="AT16:AT41" si="9">IF(AND(AS16&gt;="IV",AS16&lt;="IV"),"ACEPTABLE",IF(AND(AS16&gt;="III",AS16&lt;="III"),"ACEPTABLE",IF(AND(AS16&gt;="II",AS16&lt;="II"),"ACEPTABLE CON CONTROL ESPECIFICO",IF(AND(AS16&gt;="I",AS16&lt;="I"),"NO ACEPTABLE",""))))</f>
        <v>ACEPTABLE CON CONTROL ESPECIFICO</v>
      </c>
      <c r="AU16" s="113" t="s">
        <v>821</v>
      </c>
    </row>
    <row r="17" spans="1:47" ht="83.25" customHeight="1" x14ac:dyDescent="0.25">
      <c r="A17" s="169"/>
      <c r="B17" s="167"/>
      <c r="C17" s="167"/>
      <c r="D17" s="167"/>
      <c r="E17" s="178"/>
      <c r="F17" s="105" t="s">
        <v>219</v>
      </c>
      <c r="G17" s="107" t="s">
        <v>278</v>
      </c>
      <c r="H17" s="104" t="s">
        <v>781</v>
      </c>
      <c r="I17" s="104" t="s">
        <v>523</v>
      </c>
      <c r="J17" s="104" t="s">
        <v>237</v>
      </c>
      <c r="K17" s="104" t="s">
        <v>782</v>
      </c>
      <c r="L17" s="104" t="s">
        <v>780</v>
      </c>
      <c r="M17" s="104">
        <v>2</v>
      </c>
      <c r="N17" s="104">
        <v>2</v>
      </c>
      <c r="O17" s="104">
        <f t="shared" si="0"/>
        <v>4</v>
      </c>
      <c r="P17" s="104" t="str">
        <f t="shared" si="1"/>
        <v>BAJO</v>
      </c>
      <c r="Q17" s="104">
        <v>25</v>
      </c>
      <c r="R17" s="104">
        <f t="shared" si="2"/>
        <v>100</v>
      </c>
      <c r="S17" s="78" t="str">
        <f t="shared" si="3"/>
        <v>III</v>
      </c>
      <c r="T17" s="104" t="str">
        <f t="shared" si="4"/>
        <v>ACEPTABLE</v>
      </c>
      <c r="U17" s="104">
        <v>6</v>
      </c>
      <c r="V17" s="104">
        <v>2</v>
      </c>
      <c r="W17" s="104"/>
      <c r="X17" s="104" t="s">
        <v>638</v>
      </c>
      <c r="Y17" s="121"/>
      <c r="Z17" s="104"/>
      <c r="AA17" s="104"/>
      <c r="AB17" s="104"/>
      <c r="AC17" s="104" t="s">
        <v>822</v>
      </c>
      <c r="AD17" s="104" t="s">
        <v>287</v>
      </c>
      <c r="AE17" s="104" t="s">
        <v>219</v>
      </c>
      <c r="AF17" s="104" t="s">
        <v>288</v>
      </c>
      <c r="AG17" s="104"/>
      <c r="AH17" s="104"/>
      <c r="AI17" s="104"/>
      <c r="AJ17" s="104"/>
      <c r="AK17" s="104" t="s">
        <v>824</v>
      </c>
      <c r="AL17" s="104" t="s">
        <v>1147</v>
      </c>
      <c r="AM17" s="104">
        <v>6</v>
      </c>
      <c r="AN17" s="104">
        <v>2</v>
      </c>
      <c r="AO17" s="104">
        <f t="shared" si="5"/>
        <v>12</v>
      </c>
      <c r="AP17" s="104" t="str">
        <f t="shared" si="6"/>
        <v>ALTO</v>
      </c>
      <c r="AQ17" s="104">
        <v>25</v>
      </c>
      <c r="AR17" s="104">
        <f t="shared" si="7"/>
        <v>300</v>
      </c>
      <c r="AS17" s="78" t="str">
        <f t="shared" si="8"/>
        <v>II</v>
      </c>
      <c r="AT17" s="104" t="str">
        <f t="shared" si="9"/>
        <v>ACEPTABLE CON CONTROL ESPECIFICO</v>
      </c>
      <c r="AU17" s="113" t="s">
        <v>574</v>
      </c>
    </row>
    <row r="18" spans="1:47" ht="83.25" customHeight="1" x14ac:dyDescent="0.25">
      <c r="A18" s="169"/>
      <c r="B18" s="167"/>
      <c r="C18" s="167"/>
      <c r="D18" s="167"/>
      <c r="E18" s="178"/>
      <c r="F18" s="105" t="s">
        <v>219</v>
      </c>
      <c r="G18" s="107" t="s">
        <v>220</v>
      </c>
      <c r="H18" s="104" t="s">
        <v>783</v>
      </c>
      <c r="I18" s="104" t="s">
        <v>235</v>
      </c>
      <c r="J18" s="104" t="s">
        <v>236</v>
      </c>
      <c r="K18" s="104" t="s">
        <v>623</v>
      </c>
      <c r="L18" s="104" t="s">
        <v>624</v>
      </c>
      <c r="M18" s="104">
        <v>6</v>
      </c>
      <c r="N18" s="104">
        <v>3</v>
      </c>
      <c r="O18" s="104">
        <f t="shared" si="0"/>
        <v>18</v>
      </c>
      <c r="P18" s="104" t="str">
        <f t="shared" si="1"/>
        <v>ALTO</v>
      </c>
      <c r="Q18" s="104">
        <v>25</v>
      </c>
      <c r="R18" s="104">
        <f t="shared" si="2"/>
        <v>450</v>
      </c>
      <c r="S18" s="78" t="str">
        <f t="shared" si="3"/>
        <v>II</v>
      </c>
      <c r="T18" s="104" t="str">
        <f t="shared" si="4"/>
        <v>ACEPTABLE CON CONTROL ESPECIFICO</v>
      </c>
      <c r="U18" s="104">
        <v>6</v>
      </c>
      <c r="V18" s="104">
        <v>2</v>
      </c>
      <c r="W18" s="104"/>
      <c r="X18" s="104" t="s">
        <v>640</v>
      </c>
      <c r="Y18" s="95"/>
      <c r="Z18" s="104"/>
      <c r="AA18" s="104"/>
      <c r="AB18" s="104"/>
      <c r="AC18" s="104" t="s">
        <v>826</v>
      </c>
      <c r="AD18" s="104" t="s">
        <v>229</v>
      </c>
      <c r="AE18" s="104" t="s">
        <v>219</v>
      </c>
      <c r="AF18" s="104" t="s">
        <v>247</v>
      </c>
      <c r="AG18" s="104" t="s">
        <v>827</v>
      </c>
      <c r="AH18" s="104"/>
      <c r="AI18" s="104"/>
      <c r="AJ18" s="104"/>
      <c r="AK18" s="104" t="s">
        <v>828</v>
      </c>
      <c r="AL18" s="104"/>
      <c r="AM18" s="104">
        <v>2</v>
      </c>
      <c r="AN18" s="104">
        <v>4</v>
      </c>
      <c r="AO18" s="104">
        <v>4</v>
      </c>
      <c r="AP18" s="104" t="str">
        <f t="shared" si="6"/>
        <v>BAJO</v>
      </c>
      <c r="AQ18" s="104">
        <v>25</v>
      </c>
      <c r="AR18" s="104">
        <f t="shared" si="7"/>
        <v>100</v>
      </c>
      <c r="AS18" s="78" t="str">
        <f t="shared" si="8"/>
        <v>III</v>
      </c>
      <c r="AT18" s="104" t="str">
        <f t="shared" si="9"/>
        <v>ACEPTABLE</v>
      </c>
      <c r="AU18" s="113" t="s">
        <v>574</v>
      </c>
    </row>
    <row r="19" spans="1:47" ht="300" customHeight="1" x14ac:dyDescent="0.25">
      <c r="A19" s="169"/>
      <c r="B19" s="167"/>
      <c r="C19" s="167"/>
      <c r="D19" s="167"/>
      <c r="E19" s="178"/>
      <c r="F19" s="105" t="s">
        <v>219</v>
      </c>
      <c r="G19" s="107" t="s">
        <v>220</v>
      </c>
      <c r="H19" s="104" t="s">
        <v>1140</v>
      </c>
      <c r="I19" s="104" t="s">
        <v>235</v>
      </c>
      <c r="J19" s="104" t="s">
        <v>795</v>
      </c>
      <c r="K19" s="104" t="s">
        <v>796</v>
      </c>
      <c r="L19" s="104" t="s">
        <v>237</v>
      </c>
      <c r="M19" s="104">
        <v>2</v>
      </c>
      <c r="N19" s="104">
        <v>1</v>
      </c>
      <c r="O19" s="104">
        <f t="shared" si="0"/>
        <v>2</v>
      </c>
      <c r="P19" s="104" t="str">
        <f t="shared" si="1"/>
        <v>BAJO</v>
      </c>
      <c r="Q19" s="104">
        <v>60</v>
      </c>
      <c r="R19" s="104">
        <f t="shared" si="2"/>
        <v>120</v>
      </c>
      <c r="S19" s="78" t="str">
        <f t="shared" si="3"/>
        <v>III</v>
      </c>
      <c r="T19" s="104" t="str">
        <f t="shared" si="4"/>
        <v>ACEPTABLE</v>
      </c>
      <c r="U19" s="104">
        <v>6</v>
      </c>
      <c r="V19" s="104">
        <v>2</v>
      </c>
      <c r="W19" s="104"/>
      <c r="X19" s="104" t="s">
        <v>696</v>
      </c>
      <c r="Y19" s="95" t="s">
        <v>697</v>
      </c>
      <c r="Z19" s="104"/>
      <c r="AA19" s="104"/>
      <c r="AB19" s="104"/>
      <c r="AC19" s="104" t="s">
        <v>837</v>
      </c>
      <c r="AD19" s="104" t="s">
        <v>229</v>
      </c>
      <c r="AE19" s="104" t="s">
        <v>219</v>
      </c>
      <c r="AF19" s="104" t="s">
        <v>296</v>
      </c>
      <c r="AG19" s="104" t="s">
        <v>297</v>
      </c>
      <c r="AH19" s="104"/>
      <c r="AI19" s="104"/>
      <c r="AJ19" s="104"/>
      <c r="AK19" s="104" t="s">
        <v>838</v>
      </c>
      <c r="AL19" s="104"/>
      <c r="AM19" s="104">
        <v>2</v>
      </c>
      <c r="AN19" s="104">
        <v>1</v>
      </c>
      <c r="AO19" s="104">
        <f t="shared" ref="AO19:AO21" si="10">+AM19*AN19</f>
        <v>2</v>
      </c>
      <c r="AP19" s="104" t="str">
        <f t="shared" si="6"/>
        <v>BAJO</v>
      </c>
      <c r="AQ19" s="104">
        <v>60</v>
      </c>
      <c r="AR19" s="104">
        <f t="shared" si="7"/>
        <v>120</v>
      </c>
      <c r="AS19" s="78" t="str">
        <f t="shared" si="8"/>
        <v>III</v>
      </c>
      <c r="AT19" s="104" t="str">
        <f t="shared" si="9"/>
        <v>ACEPTABLE</v>
      </c>
      <c r="AU19" s="113" t="s">
        <v>574</v>
      </c>
    </row>
    <row r="20" spans="1:47" ht="210" customHeight="1" x14ac:dyDescent="0.25">
      <c r="A20" s="169"/>
      <c r="B20" s="167"/>
      <c r="C20" s="167"/>
      <c r="D20" s="167"/>
      <c r="E20" s="178"/>
      <c r="F20" s="105" t="s">
        <v>219</v>
      </c>
      <c r="G20" s="107" t="s">
        <v>300</v>
      </c>
      <c r="H20" s="104" t="s">
        <v>800</v>
      </c>
      <c r="I20" s="104" t="s">
        <v>302</v>
      </c>
      <c r="J20" s="104" t="s">
        <v>237</v>
      </c>
      <c r="K20" s="104" t="s">
        <v>237</v>
      </c>
      <c r="L20" s="104" t="s">
        <v>237</v>
      </c>
      <c r="M20" s="104">
        <v>2</v>
      </c>
      <c r="N20" s="104">
        <v>2</v>
      </c>
      <c r="O20" s="104">
        <f t="shared" si="0"/>
        <v>4</v>
      </c>
      <c r="P20" s="104" t="str">
        <f t="shared" si="1"/>
        <v>BAJO</v>
      </c>
      <c r="Q20" s="104">
        <v>25</v>
      </c>
      <c r="R20" s="104">
        <f t="shared" si="2"/>
        <v>100</v>
      </c>
      <c r="S20" s="78" t="str">
        <f t="shared" si="3"/>
        <v>III</v>
      </c>
      <c r="T20" s="104" t="str">
        <f t="shared" si="4"/>
        <v>ACEPTABLE</v>
      </c>
      <c r="U20" s="104">
        <v>6</v>
      </c>
      <c r="V20" s="104">
        <v>2</v>
      </c>
      <c r="W20" s="104"/>
      <c r="X20" s="104"/>
      <c r="Y20" s="104" t="s">
        <v>320</v>
      </c>
      <c r="Z20" s="104"/>
      <c r="AA20" s="104"/>
      <c r="AB20" s="104"/>
      <c r="AC20" s="104" t="s">
        <v>1148</v>
      </c>
      <c r="AD20" s="104" t="s">
        <v>229</v>
      </c>
      <c r="AE20" s="104" t="s">
        <v>219</v>
      </c>
      <c r="AF20" s="104" t="s">
        <v>322</v>
      </c>
      <c r="AG20" s="104"/>
      <c r="AH20" s="104"/>
      <c r="AI20" s="104"/>
      <c r="AJ20" s="104"/>
      <c r="AK20" s="104" t="s">
        <v>841</v>
      </c>
      <c r="AL20" s="104"/>
      <c r="AM20" s="104">
        <v>2</v>
      </c>
      <c r="AN20" s="104">
        <v>3</v>
      </c>
      <c r="AO20" s="104">
        <f t="shared" si="10"/>
        <v>6</v>
      </c>
      <c r="AP20" s="104" t="str">
        <f t="shared" si="6"/>
        <v>MEDIO</v>
      </c>
      <c r="AQ20" s="104">
        <v>25</v>
      </c>
      <c r="AR20" s="104">
        <f t="shared" si="7"/>
        <v>150</v>
      </c>
      <c r="AS20" s="78" t="str">
        <f t="shared" si="8"/>
        <v>II</v>
      </c>
      <c r="AT20" s="104" t="str">
        <f t="shared" si="9"/>
        <v>ACEPTABLE CON CONTROL ESPECIFICO</v>
      </c>
      <c r="AU20" s="113" t="s">
        <v>574</v>
      </c>
    </row>
    <row r="21" spans="1:47" ht="75" customHeight="1" x14ac:dyDescent="0.25">
      <c r="A21" s="169"/>
      <c r="B21" s="167"/>
      <c r="C21" s="167"/>
      <c r="D21" s="167"/>
      <c r="E21" s="178"/>
      <c r="F21" s="105" t="s">
        <v>219</v>
      </c>
      <c r="G21" s="107" t="s">
        <v>278</v>
      </c>
      <c r="H21" s="104" t="s">
        <v>1141</v>
      </c>
      <c r="I21" s="104" t="s">
        <v>280</v>
      </c>
      <c r="J21" s="104" t="s">
        <v>237</v>
      </c>
      <c r="K21" s="104" t="s">
        <v>429</v>
      </c>
      <c r="L21" s="104" t="s">
        <v>780</v>
      </c>
      <c r="M21" s="104">
        <v>2</v>
      </c>
      <c r="N21" s="104">
        <v>2</v>
      </c>
      <c r="O21" s="104">
        <f t="shared" si="0"/>
        <v>4</v>
      </c>
      <c r="P21" s="104" t="str">
        <f t="shared" si="1"/>
        <v>BAJO</v>
      </c>
      <c r="Q21" s="104">
        <v>25</v>
      </c>
      <c r="R21" s="104">
        <f t="shared" si="2"/>
        <v>100</v>
      </c>
      <c r="S21" s="78" t="str">
        <f t="shared" si="3"/>
        <v>III</v>
      </c>
      <c r="T21" s="104" t="str">
        <f t="shared" si="4"/>
        <v>ACEPTABLE</v>
      </c>
      <c r="U21" s="104">
        <v>6</v>
      </c>
      <c r="V21" s="104">
        <v>2</v>
      </c>
      <c r="W21" s="104"/>
      <c r="X21" s="104" t="s">
        <v>638</v>
      </c>
      <c r="Y21" s="104"/>
      <c r="Z21" s="104"/>
      <c r="AA21" s="104"/>
      <c r="AB21" s="104"/>
      <c r="AC21" s="104" t="s">
        <v>822</v>
      </c>
      <c r="AD21" s="104" t="s">
        <v>287</v>
      </c>
      <c r="AE21" s="104" t="s">
        <v>219</v>
      </c>
      <c r="AF21" s="104" t="s">
        <v>288</v>
      </c>
      <c r="AG21" s="104"/>
      <c r="AH21" s="104"/>
      <c r="AI21" s="104"/>
      <c r="AJ21" s="104"/>
      <c r="AK21" s="104" t="s">
        <v>824</v>
      </c>
      <c r="AL21" s="104" t="s">
        <v>1149</v>
      </c>
      <c r="AM21" s="104">
        <v>6</v>
      </c>
      <c r="AN21" s="104">
        <v>2</v>
      </c>
      <c r="AO21" s="104">
        <f t="shared" si="10"/>
        <v>12</v>
      </c>
      <c r="AP21" s="104" t="str">
        <f t="shared" si="6"/>
        <v>ALTO</v>
      </c>
      <c r="AQ21" s="104">
        <v>25</v>
      </c>
      <c r="AR21" s="104">
        <f t="shared" si="7"/>
        <v>300</v>
      </c>
      <c r="AS21" s="78" t="str">
        <f t="shared" si="8"/>
        <v>II</v>
      </c>
      <c r="AT21" s="104" t="str">
        <f t="shared" si="9"/>
        <v>ACEPTABLE CON CONTROL ESPECIFICO</v>
      </c>
      <c r="AU21" s="113" t="s">
        <v>574</v>
      </c>
    </row>
    <row r="22" spans="1:47" ht="150" customHeight="1" x14ac:dyDescent="0.25">
      <c r="A22" s="169"/>
      <c r="B22" s="167"/>
      <c r="C22" s="167"/>
      <c r="D22" s="167"/>
      <c r="E22" s="178"/>
      <c r="F22" s="105" t="s">
        <v>219</v>
      </c>
      <c r="G22" s="107" t="s">
        <v>220</v>
      </c>
      <c r="H22" s="104" t="s">
        <v>783</v>
      </c>
      <c r="I22" s="104" t="s">
        <v>235</v>
      </c>
      <c r="J22" s="104" t="s">
        <v>236</v>
      </c>
      <c r="K22" s="104" t="s">
        <v>623</v>
      </c>
      <c r="L22" s="104" t="s">
        <v>624</v>
      </c>
      <c r="M22" s="104">
        <v>6</v>
      </c>
      <c r="N22" s="104">
        <v>3</v>
      </c>
      <c r="O22" s="104">
        <f t="shared" si="0"/>
        <v>18</v>
      </c>
      <c r="P22" s="104" t="str">
        <f t="shared" si="1"/>
        <v>ALTO</v>
      </c>
      <c r="Q22" s="104">
        <v>25</v>
      </c>
      <c r="R22" s="104">
        <f t="shared" si="2"/>
        <v>450</v>
      </c>
      <c r="S22" s="78" t="str">
        <f t="shared" si="3"/>
        <v>II</v>
      </c>
      <c r="T22" s="104" t="str">
        <f t="shared" si="4"/>
        <v>ACEPTABLE CON CONTROL ESPECIFICO</v>
      </c>
      <c r="U22" s="104">
        <v>6</v>
      </c>
      <c r="V22" s="104">
        <v>2</v>
      </c>
      <c r="W22" s="104"/>
      <c r="X22" s="104" t="s">
        <v>640</v>
      </c>
      <c r="Y22" s="92"/>
      <c r="Z22" s="104"/>
      <c r="AA22" s="104"/>
      <c r="AB22" s="104"/>
      <c r="AC22" s="104" t="s">
        <v>826</v>
      </c>
      <c r="AD22" s="104" t="s">
        <v>229</v>
      </c>
      <c r="AE22" s="104" t="s">
        <v>219</v>
      </c>
      <c r="AF22" s="104" t="s">
        <v>247</v>
      </c>
      <c r="AG22" s="104" t="s">
        <v>827</v>
      </c>
      <c r="AH22" s="104"/>
      <c r="AI22" s="104"/>
      <c r="AJ22" s="104"/>
      <c r="AK22" s="104" t="s">
        <v>828</v>
      </c>
      <c r="AL22" s="104"/>
      <c r="AM22" s="104">
        <v>2</v>
      </c>
      <c r="AN22" s="104">
        <v>4</v>
      </c>
      <c r="AO22" s="104">
        <v>4</v>
      </c>
      <c r="AP22" s="104" t="str">
        <f t="shared" si="6"/>
        <v>BAJO</v>
      </c>
      <c r="AQ22" s="104">
        <v>25</v>
      </c>
      <c r="AR22" s="104">
        <f t="shared" si="7"/>
        <v>100</v>
      </c>
      <c r="AS22" s="78" t="str">
        <f t="shared" si="8"/>
        <v>III</v>
      </c>
      <c r="AT22" s="104" t="str">
        <f t="shared" si="9"/>
        <v>ACEPTABLE</v>
      </c>
      <c r="AU22" s="113" t="s">
        <v>574</v>
      </c>
    </row>
    <row r="23" spans="1:47" ht="195" customHeight="1" x14ac:dyDescent="0.25">
      <c r="A23" s="169"/>
      <c r="B23" s="167"/>
      <c r="C23" s="167"/>
      <c r="D23" s="167"/>
      <c r="E23" s="178"/>
      <c r="F23" s="105" t="s">
        <v>219</v>
      </c>
      <c r="G23" s="107" t="s">
        <v>300</v>
      </c>
      <c r="H23" s="104" t="s">
        <v>800</v>
      </c>
      <c r="I23" s="104" t="s">
        <v>302</v>
      </c>
      <c r="J23" s="104" t="s">
        <v>237</v>
      </c>
      <c r="K23" s="104" t="s">
        <v>237</v>
      </c>
      <c r="L23" s="104" t="s">
        <v>237</v>
      </c>
      <c r="M23" s="104">
        <v>2</v>
      </c>
      <c r="N23" s="104">
        <v>2</v>
      </c>
      <c r="O23" s="104">
        <f t="shared" si="0"/>
        <v>4</v>
      </c>
      <c r="P23" s="104" t="str">
        <f t="shared" si="1"/>
        <v>BAJO</v>
      </c>
      <c r="Q23" s="104">
        <v>25</v>
      </c>
      <c r="R23" s="104">
        <f t="shared" si="2"/>
        <v>100</v>
      </c>
      <c r="S23" s="78" t="str">
        <f t="shared" si="3"/>
        <v>III</v>
      </c>
      <c r="T23" s="104" t="str">
        <f t="shared" si="4"/>
        <v>ACEPTABLE</v>
      </c>
      <c r="U23" s="104">
        <v>6</v>
      </c>
      <c r="V23" s="104">
        <v>2</v>
      </c>
      <c r="W23" s="104"/>
      <c r="X23" s="104"/>
      <c r="Y23" s="104" t="s">
        <v>320</v>
      </c>
      <c r="Z23" s="104"/>
      <c r="AA23" s="104"/>
      <c r="AB23" s="104"/>
      <c r="AC23" s="104" t="s">
        <v>1148</v>
      </c>
      <c r="AD23" s="104" t="s">
        <v>229</v>
      </c>
      <c r="AE23" s="104" t="s">
        <v>219</v>
      </c>
      <c r="AF23" s="104" t="s">
        <v>322</v>
      </c>
      <c r="AG23" s="104"/>
      <c r="AH23" s="104"/>
      <c r="AI23" s="104"/>
      <c r="AJ23" s="104"/>
      <c r="AK23" s="104" t="s">
        <v>841</v>
      </c>
      <c r="AL23" s="104"/>
      <c r="AM23" s="104">
        <v>2</v>
      </c>
      <c r="AN23" s="104">
        <v>3</v>
      </c>
      <c r="AO23" s="104">
        <f t="shared" ref="AO23:AO24" si="11">+AM23*AN23</f>
        <v>6</v>
      </c>
      <c r="AP23" s="104" t="str">
        <f t="shared" si="6"/>
        <v>MEDIO</v>
      </c>
      <c r="AQ23" s="104">
        <v>25</v>
      </c>
      <c r="AR23" s="104">
        <f t="shared" si="7"/>
        <v>150</v>
      </c>
      <c r="AS23" s="78" t="str">
        <f t="shared" si="8"/>
        <v>II</v>
      </c>
      <c r="AT23" s="104" t="str">
        <f t="shared" si="9"/>
        <v>ACEPTABLE CON CONTROL ESPECIFICO</v>
      </c>
      <c r="AU23" s="113" t="s">
        <v>574</v>
      </c>
    </row>
    <row r="24" spans="1:47" ht="105" customHeight="1" x14ac:dyDescent="0.25">
      <c r="A24" s="169"/>
      <c r="B24" s="167"/>
      <c r="C24" s="167"/>
      <c r="D24" s="167"/>
      <c r="E24" s="178"/>
      <c r="F24" s="105" t="s">
        <v>219</v>
      </c>
      <c r="G24" s="107" t="s">
        <v>278</v>
      </c>
      <c r="H24" s="104" t="s">
        <v>1142</v>
      </c>
      <c r="I24" s="104" t="s">
        <v>523</v>
      </c>
      <c r="J24" s="104" t="s">
        <v>237</v>
      </c>
      <c r="K24" s="104" t="s">
        <v>782</v>
      </c>
      <c r="L24" s="104" t="s">
        <v>780</v>
      </c>
      <c r="M24" s="104">
        <v>2</v>
      </c>
      <c r="N24" s="104">
        <v>2</v>
      </c>
      <c r="O24" s="104">
        <f t="shared" si="0"/>
        <v>4</v>
      </c>
      <c r="P24" s="104" t="str">
        <f t="shared" si="1"/>
        <v>BAJO</v>
      </c>
      <c r="Q24" s="104">
        <v>25</v>
      </c>
      <c r="R24" s="104">
        <f t="shared" si="2"/>
        <v>100</v>
      </c>
      <c r="S24" s="78" t="str">
        <f t="shared" si="3"/>
        <v>III</v>
      </c>
      <c r="T24" s="104" t="str">
        <f t="shared" si="4"/>
        <v>ACEPTABLE</v>
      </c>
      <c r="U24" s="104">
        <v>6</v>
      </c>
      <c r="V24" s="104">
        <v>2</v>
      </c>
      <c r="W24" s="104"/>
      <c r="X24" s="104" t="s">
        <v>638</v>
      </c>
      <c r="Y24" s="81"/>
      <c r="Z24" s="104"/>
      <c r="AA24" s="104"/>
      <c r="AB24" s="104"/>
      <c r="AC24" s="104" t="s">
        <v>822</v>
      </c>
      <c r="AD24" s="104" t="s">
        <v>287</v>
      </c>
      <c r="AE24" s="104" t="s">
        <v>219</v>
      </c>
      <c r="AF24" s="104" t="s">
        <v>288</v>
      </c>
      <c r="AG24" s="104"/>
      <c r="AH24" s="104"/>
      <c r="AI24" s="104"/>
      <c r="AJ24" s="104"/>
      <c r="AK24" s="104" t="s">
        <v>824</v>
      </c>
      <c r="AL24" s="104" t="s">
        <v>1147</v>
      </c>
      <c r="AM24" s="104">
        <v>6</v>
      </c>
      <c r="AN24" s="104">
        <v>2</v>
      </c>
      <c r="AO24" s="104">
        <f t="shared" si="11"/>
        <v>12</v>
      </c>
      <c r="AP24" s="104" t="str">
        <f t="shared" si="6"/>
        <v>ALTO</v>
      </c>
      <c r="AQ24" s="104">
        <v>25</v>
      </c>
      <c r="AR24" s="104">
        <f t="shared" si="7"/>
        <v>300</v>
      </c>
      <c r="AS24" s="78" t="str">
        <f t="shared" si="8"/>
        <v>II</v>
      </c>
      <c r="AT24" s="104" t="str">
        <f t="shared" si="9"/>
        <v>ACEPTABLE CON CONTROL ESPECIFICO</v>
      </c>
      <c r="AU24" s="113" t="s">
        <v>574</v>
      </c>
    </row>
    <row r="25" spans="1:47" ht="315" x14ac:dyDescent="0.25">
      <c r="A25" s="169"/>
      <c r="B25" s="167"/>
      <c r="C25" s="167"/>
      <c r="D25" s="167"/>
      <c r="E25" s="178"/>
      <c r="F25" s="105" t="s">
        <v>219</v>
      </c>
      <c r="G25" s="107" t="s">
        <v>220</v>
      </c>
      <c r="H25" s="104" t="s">
        <v>783</v>
      </c>
      <c r="I25" s="104" t="s">
        <v>235</v>
      </c>
      <c r="J25" s="104" t="s">
        <v>236</v>
      </c>
      <c r="K25" s="104" t="s">
        <v>623</v>
      </c>
      <c r="L25" s="104" t="s">
        <v>624</v>
      </c>
      <c r="M25" s="104">
        <v>6</v>
      </c>
      <c r="N25" s="104">
        <v>3</v>
      </c>
      <c r="O25" s="104">
        <f t="shared" si="0"/>
        <v>18</v>
      </c>
      <c r="P25" s="104" t="str">
        <f t="shared" si="1"/>
        <v>ALTO</v>
      </c>
      <c r="Q25" s="104">
        <v>25</v>
      </c>
      <c r="R25" s="104">
        <f t="shared" si="2"/>
        <v>450</v>
      </c>
      <c r="S25" s="78" t="str">
        <f t="shared" si="3"/>
        <v>II</v>
      </c>
      <c r="T25" s="104" t="str">
        <f t="shared" si="4"/>
        <v>ACEPTABLE CON CONTROL ESPECIFICO</v>
      </c>
      <c r="U25" s="104">
        <v>6</v>
      </c>
      <c r="V25" s="104">
        <v>2</v>
      </c>
      <c r="W25" s="36"/>
      <c r="X25" s="104" t="s">
        <v>640</v>
      </c>
      <c r="Y25" s="95"/>
      <c r="Z25" s="104"/>
      <c r="AA25" s="104"/>
      <c r="AB25" s="104"/>
      <c r="AC25" s="104" t="s">
        <v>826</v>
      </c>
      <c r="AD25" s="104" t="s">
        <v>229</v>
      </c>
      <c r="AE25" s="104" t="s">
        <v>219</v>
      </c>
      <c r="AF25" s="104" t="s">
        <v>247</v>
      </c>
      <c r="AG25" s="104" t="s">
        <v>827</v>
      </c>
      <c r="AH25" s="104"/>
      <c r="AI25" s="104"/>
      <c r="AJ25" s="104"/>
      <c r="AK25" s="104" t="s">
        <v>828</v>
      </c>
      <c r="AL25" s="104"/>
      <c r="AM25" s="104">
        <v>2</v>
      </c>
      <c r="AN25" s="104">
        <v>4</v>
      </c>
      <c r="AO25" s="104">
        <v>4</v>
      </c>
      <c r="AP25" s="104" t="str">
        <f t="shared" si="6"/>
        <v>BAJO</v>
      </c>
      <c r="AQ25" s="104">
        <v>25</v>
      </c>
      <c r="AR25" s="104">
        <f t="shared" si="7"/>
        <v>100</v>
      </c>
      <c r="AS25" s="78" t="str">
        <f t="shared" si="8"/>
        <v>III</v>
      </c>
      <c r="AT25" s="104" t="str">
        <f t="shared" si="9"/>
        <v>ACEPTABLE</v>
      </c>
      <c r="AU25" s="113" t="s">
        <v>574</v>
      </c>
    </row>
    <row r="26" spans="1:47" ht="315" x14ac:dyDescent="0.25">
      <c r="A26" s="169"/>
      <c r="B26" s="167"/>
      <c r="C26" s="167"/>
      <c r="D26" s="167"/>
      <c r="E26" s="178"/>
      <c r="F26" s="105" t="s">
        <v>219</v>
      </c>
      <c r="G26" s="107" t="s">
        <v>220</v>
      </c>
      <c r="H26" s="104" t="s">
        <v>1140</v>
      </c>
      <c r="I26" s="104" t="s">
        <v>235</v>
      </c>
      <c r="J26" s="104" t="s">
        <v>795</v>
      </c>
      <c r="K26" s="104" t="s">
        <v>796</v>
      </c>
      <c r="L26" s="104" t="s">
        <v>237</v>
      </c>
      <c r="M26" s="104">
        <v>2</v>
      </c>
      <c r="N26" s="104">
        <v>1</v>
      </c>
      <c r="O26" s="104">
        <f t="shared" si="0"/>
        <v>2</v>
      </c>
      <c r="P26" s="104" t="str">
        <f t="shared" si="1"/>
        <v>BAJO</v>
      </c>
      <c r="Q26" s="104">
        <v>60</v>
      </c>
      <c r="R26" s="104">
        <f t="shared" si="2"/>
        <v>120</v>
      </c>
      <c r="S26" s="78" t="str">
        <f t="shared" si="3"/>
        <v>III</v>
      </c>
      <c r="T26" s="104" t="str">
        <f t="shared" si="4"/>
        <v>ACEPTABLE</v>
      </c>
      <c r="U26" s="104">
        <v>6</v>
      </c>
      <c r="V26" s="104">
        <v>2</v>
      </c>
      <c r="W26" s="36"/>
      <c r="X26" s="104" t="s">
        <v>696</v>
      </c>
      <c r="Y26" s="95" t="s">
        <v>697</v>
      </c>
      <c r="Z26" s="104"/>
      <c r="AA26" s="104"/>
      <c r="AB26" s="104"/>
      <c r="AC26" s="104" t="s">
        <v>837</v>
      </c>
      <c r="AD26" s="104" t="s">
        <v>229</v>
      </c>
      <c r="AE26" s="104" t="s">
        <v>219</v>
      </c>
      <c r="AF26" s="104" t="s">
        <v>296</v>
      </c>
      <c r="AG26" s="104" t="s">
        <v>297</v>
      </c>
      <c r="AH26" s="104"/>
      <c r="AI26" s="104"/>
      <c r="AJ26" s="104"/>
      <c r="AK26" s="104" t="s">
        <v>838</v>
      </c>
      <c r="AL26" s="104"/>
      <c r="AM26" s="104">
        <v>2</v>
      </c>
      <c r="AN26" s="104">
        <v>1</v>
      </c>
      <c r="AO26" s="104">
        <f t="shared" ref="AO26:AO41" si="12">+AM26*AN26</f>
        <v>2</v>
      </c>
      <c r="AP26" s="104" t="str">
        <f t="shared" si="6"/>
        <v>BAJO</v>
      </c>
      <c r="AQ26" s="104">
        <v>60</v>
      </c>
      <c r="AR26" s="104">
        <f t="shared" si="7"/>
        <v>120</v>
      </c>
      <c r="AS26" s="78" t="str">
        <f t="shared" si="8"/>
        <v>III</v>
      </c>
      <c r="AT26" s="104" t="str">
        <f t="shared" si="9"/>
        <v>ACEPTABLE</v>
      </c>
      <c r="AU26" s="113" t="s">
        <v>574</v>
      </c>
    </row>
    <row r="27" spans="1:47" ht="90" x14ac:dyDescent="0.25">
      <c r="A27" s="169"/>
      <c r="B27" s="167"/>
      <c r="C27" s="167"/>
      <c r="D27" s="167"/>
      <c r="E27" s="178"/>
      <c r="F27" s="105" t="s">
        <v>219</v>
      </c>
      <c r="G27" s="120" t="s">
        <v>475</v>
      </c>
      <c r="H27" s="92" t="s">
        <v>1143</v>
      </c>
      <c r="I27" s="92" t="s">
        <v>804</v>
      </c>
      <c r="J27" s="121" t="s">
        <v>237</v>
      </c>
      <c r="K27" s="121" t="s">
        <v>237</v>
      </c>
      <c r="L27" s="121" t="s">
        <v>807</v>
      </c>
      <c r="M27" s="92">
        <v>6</v>
      </c>
      <c r="N27" s="92">
        <v>2</v>
      </c>
      <c r="O27" s="92">
        <f t="shared" si="0"/>
        <v>12</v>
      </c>
      <c r="P27" s="81" t="str">
        <f t="shared" si="1"/>
        <v>ALTO</v>
      </c>
      <c r="Q27" s="92">
        <v>25</v>
      </c>
      <c r="R27" s="92">
        <f t="shared" si="2"/>
        <v>300</v>
      </c>
      <c r="S27" s="83" t="str">
        <f t="shared" si="3"/>
        <v>II</v>
      </c>
      <c r="T27" s="81" t="str">
        <f t="shared" si="4"/>
        <v>ACEPTABLE CON CONTROL ESPECIFICO</v>
      </c>
      <c r="U27" s="81">
        <v>6</v>
      </c>
      <c r="V27" s="121">
        <v>2</v>
      </c>
      <c r="W27" s="36"/>
      <c r="X27" s="121"/>
      <c r="Y27" s="121" t="s">
        <v>819</v>
      </c>
      <c r="Z27" s="92"/>
      <c r="AA27" s="92"/>
      <c r="AB27" s="92" t="s">
        <v>852</v>
      </c>
      <c r="AC27" s="121" t="s">
        <v>1150</v>
      </c>
      <c r="AD27" s="92" t="s">
        <v>287</v>
      </c>
      <c r="AE27" s="92" t="s">
        <v>219</v>
      </c>
      <c r="AF27" s="92" t="s">
        <v>307</v>
      </c>
      <c r="AG27" s="92" t="s">
        <v>854</v>
      </c>
      <c r="AH27" s="92"/>
      <c r="AI27" s="92"/>
      <c r="AJ27" s="92"/>
      <c r="AK27" s="121"/>
      <c r="AL27" s="92"/>
      <c r="AM27" s="92">
        <v>2</v>
      </c>
      <c r="AN27" s="92">
        <v>2</v>
      </c>
      <c r="AO27" s="92">
        <f t="shared" si="12"/>
        <v>4</v>
      </c>
      <c r="AP27" s="81" t="str">
        <f t="shared" si="6"/>
        <v>BAJO</v>
      </c>
      <c r="AQ27" s="92">
        <v>25</v>
      </c>
      <c r="AR27" s="92">
        <f t="shared" si="7"/>
        <v>100</v>
      </c>
      <c r="AS27" s="83" t="str">
        <f t="shared" si="8"/>
        <v>III</v>
      </c>
      <c r="AT27" s="81" t="str">
        <f t="shared" si="9"/>
        <v>ACEPTABLE</v>
      </c>
      <c r="AU27" s="116" t="s">
        <v>574</v>
      </c>
    </row>
    <row r="28" spans="1:47" ht="105" x14ac:dyDescent="0.25">
      <c r="A28" s="169"/>
      <c r="B28" s="167"/>
      <c r="C28" s="167"/>
      <c r="D28" s="167"/>
      <c r="E28" s="178"/>
      <c r="F28" s="105" t="s">
        <v>219</v>
      </c>
      <c r="G28" s="107" t="s">
        <v>300</v>
      </c>
      <c r="H28" s="104" t="s">
        <v>1144</v>
      </c>
      <c r="I28" s="104" t="s">
        <v>302</v>
      </c>
      <c r="J28" s="104" t="s">
        <v>429</v>
      </c>
      <c r="K28" s="104" t="s">
        <v>237</v>
      </c>
      <c r="L28" s="104" t="s">
        <v>237</v>
      </c>
      <c r="M28" s="104">
        <v>2</v>
      </c>
      <c r="N28" s="104">
        <v>1</v>
      </c>
      <c r="O28" s="104">
        <f t="shared" si="0"/>
        <v>2</v>
      </c>
      <c r="P28" s="104" t="str">
        <f t="shared" si="1"/>
        <v>BAJO</v>
      </c>
      <c r="Q28" s="104">
        <v>60</v>
      </c>
      <c r="R28" s="104">
        <f t="shared" si="2"/>
        <v>120</v>
      </c>
      <c r="S28" s="78" t="str">
        <f t="shared" si="3"/>
        <v>III</v>
      </c>
      <c r="T28" s="104" t="str">
        <f t="shared" si="4"/>
        <v>ACEPTABLE</v>
      </c>
      <c r="U28" s="104">
        <v>6</v>
      </c>
      <c r="V28" s="104">
        <v>2</v>
      </c>
      <c r="W28" s="36"/>
      <c r="X28" s="104" t="s">
        <v>314</v>
      </c>
      <c r="Y28" s="81"/>
      <c r="Z28" s="104"/>
      <c r="AA28" s="104"/>
      <c r="AB28" s="104"/>
      <c r="AC28" s="104" t="s">
        <v>835</v>
      </c>
      <c r="AD28" s="104" t="s">
        <v>287</v>
      </c>
      <c r="AE28" s="104" t="s">
        <v>219</v>
      </c>
      <c r="AF28" s="104" t="s">
        <v>317</v>
      </c>
      <c r="AG28" s="104"/>
      <c r="AH28" s="104"/>
      <c r="AI28" s="104"/>
      <c r="AJ28" s="104"/>
      <c r="AK28" s="104" t="s">
        <v>836</v>
      </c>
      <c r="AL28" s="104"/>
      <c r="AM28" s="104">
        <v>2</v>
      </c>
      <c r="AN28" s="104">
        <v>1</v>
      </c>
      <c r="AO28" s="104">
        <f t="shared" si="12"/>
        <v>2</v>
      </c>
      <c r="AP28" s="104" t="str">
        <f t="shared" si="6"/>
        <v>BAJO</v>
      </c>
      <c r="AQ28" s="104">
        <v>60</v>
      </c>
      <c r="AR28" s="104">
        <f t="shared" si="7"/>
        <v>120</v>
      </c>
      <c r="AS28" s="78" t="str">
        <f t="shared" si="8"/>
        <v>III</v>
      </c>
      <c r="AT28" s="104" t="str">
        <f t="shared" si="9"/>
        <v>ACEPTABLE</v>
      </c>
      <c r="AU28" s="113" t="s">
        <v>552</v>
      </c>
    </row>
    <row r="29" spans="1:47" ht="90" x14ac:dyDescent="0.25">
      <c r="A29" s="169"/>
      <c r="B29" s="167"/>
      <c r="C29" s="167"/>
      <c r="D29" s="167"/>
      <c r="E29" s="178"/>
      <c r="F29" s="105" t="s">
        <v>219</v>
      </c>
      <c r="G29" s="120" t="s">
        <v>220</v>
      </c>
      <c r="H29" s="92" t="s">
        <v>1145</v>
      </c>
      <c r="I29" s="92" t="s">
        <v>235</v>
      </c>
      <c r="J29" s="121" t="s">
        <v>236</v>
      </c>
      <c r="K29" s="121" t="s">
        <v>237</v>
      </c>
      <c r="L29" s="121" t="s">
        <v>527</v>
      </c>
      <c r="M29" s="92">
        <v>2</v>
      </c>
      <c r="N29" s="92">
        <v>3</v>
      </c>
      <c r="O29" s="92">
        <f t="shared" si="0"/>
        <v>6</v>
      </c>
      <c r="P29" s="81" t="str">
        <f t="shared" si="1"/>
        <v>MEDIO</v>
      </c>
      <c r="Q29" s="92">
        <v>60</v>
      </c>
      <c r="R29" s="92">
        <f t="shared" si="2"/>
        <v>360</v>
      </c>
      <c r="S29" s="83" t="str">
        <f t="shared" si="3"/>
        <v>II</v>
      </c>
      <c r="T29" s="81" t="str">
        <f t="shared" si="4"/>
        <v>ACEPTABLE CON CONTROL ESPECIFICO</v>
      </c>
      <c r="U29" s="81">
        <v>6</v>
      </c>
      <c r="V29" s="121">
        <v>2</v>
      </c>
      <c r="W29" s="36"/>
      <c r="X29" s="121" t="s">
        <v>239</v>
      </c>
      <c r="Y29" s="121"/>
      <c r="Z29" s="92"/>
      <c r="AA29" s="92"/>
      <c r="AB29" s="92"/>
      <c r="AC29" s="92" t="s">
        <v>1151</v>
      </c>
      <c r="AD29" s="92" t="s">
        <v>229</v>
      </c>
      <c r="AE29" s="92" t="s">
        <v>219</v>
      </c>
      <c r="AF29" s="92" t="s">
        <v>230</v>
      </c>
      <c r="AG29" s="92" t="s">
        <v>1085</v>
      </c>
      <c r="AH29" s="92"/>
      <c r="AI29" s="92"/>
      <c r="AJ29" s="92"/>
      <c r="AK29" s="92" t="s">
        <v>1152</v>
      </c>
      <c r="AL29" s="92"/>
      <c r="AM29" s="92">
        <v>2</v>
      </c>
      <c r="AN29" s="92">
        <v>3</v>
      </c>
      <c r="AO29" s="92">
        <f t="shared" si="12"/>
        <v>6</v>
      </c>
      <c r="AP29" s="81" t="str">
        <f t="shared" si="6"/>
        <v>MEDIO</v>
      </c>
      <c r="AQ29" s="92">
        <v>60</v>
      </c>
      <c r="AR29" s="92">
        <f t="shared" si="7"/>
        <v>360</v>
      </c>
      <c r="AS29" s="83" t="str">
        <f t="shared" si="8"/>
        <v>II</v>
      </c>
      <c r="AT29" s="81" t="str">
        <f t="shared" si="9"/>
        <v>ACEPTABLE CON CONTROL ESPECIFICO</v>
      </c>
      <c r="AU29" s="116" t="s">
        <v>574</v>
      </c>
    </row>
    <row r="30" spans="1:47" ht="90" x14ac:dyDescent="0.25">
      <c r="A30" s="169"/>
      <c r="B30" s="167"/>
      <c r="C30" s="167"/>
      <c r="D30" s="167"/>
      <c r="E30" s="178"/>
      <c r="F30" s="105" t="s">
        <v>219</v>
      </c>
      <c r="G30" s="107" t="s">
        <v>300</v>
      </c>
      <c r="H30" s="104" t="s">
        <v>800</v>
      </c>
      <c r="I30" s="104" t="s">
        <v>302</v>
      </c>
      <c r="J30" s="104" t="s">
        <v>237</v>
      </c>
      <c r="K30" s="104" t="s">
        <v>237</v>
      </c>
      <c r="L30" s="104" t="s">
        <v>237</v>
      </c>
      <c r="M30" s="104">
        <v>2</v>
      </c>
      <c r="N30" s="104">
        <v>2</v>
      </c>
      <c r="O30" s="104">
        <f t="shared" si="0"/>
        <v>4</v>
      </c>
      <c r="P30" s="104" t="str">
        <f t="shared" si="1"/>
        <v>BAJO</v>
      </c>
      <c r="Q30" s="104">
        <v>25</v>
      </c>
      <c r="R30" s="104">
        <f t="shared" si="2"/>
        <v>100</v>
      </c>
      <c r="S30" s="78" t="str">
        <f t="shared" si="3"/>
        <v>III</v>
      </c>
      <c r="T30" s="104" t="str">
        <f t="shared" si="4"/>
        <v>ACEPTABLE</v>
      </c>
      <c r="U30" s="104">
        <v>6</v>
      </c>
      <c r="V30" s="104">
        <v>2</v>
      </c>
      <c r="W30" s="36"/>
      <c r="X30" s="104"/>
      <c r="Y30" s="104" t="s">
        <v>320</v>
      </c>
      <c r="Z30" s="104"/>
      <c r="AA30" s="104"/>
      <c r="AB30" s="104"/>
      <c r="AC30" s="104" t="s">
        <v>1148</v>
      </c>
      <c r="AD30" s="104" t="s">
        <v>229</v>
      </c>
      <c r="AE30" s="104" t="s">
        <v>219</v>
      </c>
      <c r="AF30" s="104" t="s">
        <v>322</v>
      </c>
      <c r="AG30" s="104"/>
      <c r="AH30" s="104"/>
      <c r="AI30" s="104"/>
      <c r="AJ30" s="104"/>
      <c r="AK30" s="104" t="s">
        <v>841</v>
      </c>
      <c r="AL30" s="104"/>
      <c r="AM30" s="104">
        <v>2</v>
      </c>
      <c r="AN30" s="104">
        <v>3</v>
      </c>
      <c r="AO30" s="104">
        <f t="shared" si="12"/>
        <v>6</v>
      </c>
      <c r="AP30" s="104" t="str">
        <f t="shared" si="6"/>
        <v>MEDIO</v>
      </c>
      <c r="AQ30" s="104">
        <v>25</v>
      </c>
      <c r="AR30" s="104">
        <f t="shared" si="7"/>
        <v>150</v>
      </c>
      <c r="AS30" s="78" t="str">
        <f t="shared" si="8"/>
        <v>II</v>
      </c>
      <c r="AT30" s="104" t="str">
        <f t="shared" si="9"/>
        <v>ACEPTABLE CON CONTROL ESPECIFICO</v>
      </c>
      <c r="AU30" s="113" t="s">
        <v>574</v>
      </c>
    </row>
    <row r="31" spans="1:47" ht="90" x14ac:dyDescent="0.25">
      <c r="A31" s="169"/>
      <c r="B31" s="167"/>
      <c r="C31" s="167"/>
      <c r="D31" s="167"/>
      <c r="E31" s="178"/>
      <c r="F31" s="105" t="s">
        <v>219</v>
      </c>
      <c r="G31" s="107" t="s">
        <v>278</v>
      </c>
      <c r="H31" s="104" t="s">
        <v>781</v>
      </c>
      <c r="I31" s="104" t="s">
        <v>523</v>
      </c>
      <c r="J31" s="104" t="s">
        <v>237</v>
      </c>
      <c r="K31" s="104" t="s">
        <v>782</v>
      </c>
      <c r="L31" s="104" t="s">
        <v>780</v>
      </c>
      <c r="M31" s="104">
        <v>2</v>
      </c>
      <c r="N31" s="104">
        <v>2</v>
      </c>
      <c r="O31" s="104">
        <f t="shared" si="0"/>
        <v>4</v>
      </c>
      <c r="P31" s="104" t="str">
        <f t="shared" si="1"/>
        <v>BAJO</v>
      </c>
      <c r="Q31" s="104">
        <v>25</v>
      </c>
      <c r="R31" s="104">
        <f t="shared" si="2"/>
        <v>100</v>
      </c>
      <c r="S31" s="78" t="str">
        <f t="shared" si="3"/>
        <v>III</v>
      </c>
      <c r="T31" s="104" t="str">
        <f t="shared" si="4"/>
        <v>ACEPTABLE</v>
      </c>
      <c r="U31" s="104">
        <v>6</v>
      </c>
      <c r="V31" s="104">
        <v>2</v>
      </c>
      <c r="W31" s="36"/>
      <c r="X31" s="104" t="s">
        <v>638</v>
      </c>
      <c r="Y31" s="95"/>
      <c r="Z31" s="104"/>
      <c r="AA31" s="104"/>
      <c r="AB31" s="104"/>
      <c r="AC31" s="104" t="s">
        <v>822</v>
      </c>
      <c r="AD31" s="104" t="s">
        <v>287</v>
      </c>
      <c r="AE31" s="104" t="s">
        <v>219</v>
      </c>
      <c r="AF31" s="104" t="s">
        <v>288</v>
      </c>
      <c r="AG31" s="104"/>
      <c r="AH31" s="104"/>
      <c r="AI31" s="104"/>
      <c r="AJ31" s="104"/>
      <c r="AK31" s="104" t="s">
        <v>824</v>
      </c>
      <c r="AL31" s="104" t="s">
        <v>1147</v>
      </c>
      <c r="AM31" s="104">
        <v>6</v>
      </c>
      <c r="AN31" s="104">
        <v>2</v>
      </c>
      <c r="AO31" s="104">
        <f t="shared" si="12"/>
        <v>12</v>
      </c>
      <c r="AP31" s="104" t="str">
        <f t="shared" si="6"/>
        <v>ALTO</v>
      </c>
      <c r="AQ31" s="104">
        <v>25</v>
      </c>
      <c r="AR31" s="104">
        <f t="shared" si="7"/>
        <v>300</v>
      </c>
      <c r="AS31" s="78" t="str">
        <f t="shared" si="8"/>
        <v>II</v>
      </c>
      <c r="AT31" s="104" t="str">
        <f t="shared" si="9"/>
        <v>ACEPTABLE CON CONTROL ESPECIFICO</v>
      </c>
      <c r="AU31" s="113" t="s">
        <v>574</v>
      </c>
    </row>
    <row r="32" spans="1:47" ht="315" x14ac:dyDescent="0.25">
      <c r="A32" s="169"/>
      <c r="B32" s="167"/>
      <c r="C32" s="167"/>
      <c r="D32" s="167"/>
      <c r="E32" s="178"/>
      <c r="F32" s="105" t="s">
        <v>219</v>
      </c>
      <c r="G32" s="107" t="s">
        <v>220</v>
      </c>
      <c r="H32" s="104" t="s">
        <v>1140</v>
      </c>
      <c r="I32" s="104" t="s">
        <v>235</v>
      </c>
      <c r="J32" s="104" t="s">
        <v>795</v>
      </c>
      <c r="K32" s="104" t="s">
        <v>796</v>
      </c>
      <c r="L32" s="104" t="s">
        <v>237</v>
      </c>
      <c r="M32" s="104">
        <v>2</v>
      </c>
      <c r="N32" s="104">
        <v>1</v>
      </c>
      <c r="O32" s="104">
        <f t="shared" si="0"/>
        <v>2</v>
      </c>
      <c r="P32" s="104" t="str">
        <f t="shared" si="1"/>
        <v>BAJO</v>
      </c>
      <c r="Q32" s="104">
        <v>60</v>
      </c>
      <c r="R32" s="104">
        <f t="shared" si="2"/>
        <v>120</v>
      </c>
      <c r="S32" s="78" t="str">
        <f t="shared" si="3"/>
        <v>III</v>
      </c>
      <c r="T32" s="104" t="str">
        <f t="shared" si="4"/>
        <v>ACEPTABLE</v>
      </c>
      <c r="U32" s="104">
        <v>6</v>
      </c>
      <c r="V32" s="104">
        <v>2</v>
      </c>
      <c r="W32" s="36"/>
      <c r="X32" s="104" t="s">
        <v>696</v>
      </c>
      <c r="Y32" s="36" t="s">
        <v>697</v>
      </c>
      <c r="Z32" s="104"/>
      <c r="AA32" s="104"/>
      <c r="AB32" s="104"/>
      <c r="AC32" s="104" t="s">
        <v>837</v>
      </c>
      <c r="AD32" s="104" t="s">
        <v>229</v>
      </c>
      <c r="AE32" s="104" t="s">
        <v>219</v>
      </c>
      <c r="AF32" s="104" t="s">
        <v>296</v>
      </c>
      <c r="AG32" s="104" t="s">
        <v>297</v>
      </c>
      <c r="AH32" s="104"/>
      <c r="AI32" s="104"/>
      <c r="AJ32" s="104"/>
      <c r="AK32" s="104" t="s">
        <v>838</v>
      </c>
      <c r="AL32" s="104"/>
      <c r="AM32" s="104">
        <v>2</v>
      </c>
      <c r="AN32" s="104">
        <v>1</v>
      </c>
      <c r="AO32" s="104">
        <f t="shared" si="12"/>
        <v>2</v>
      </c>
      <c r="AP32" s="104" t="str">
        <f t="shared" si="6"/>
        <v>BAJO</v>
      </c>
      <c r="AQ32" s="104">
        <v>60</v>
      </c>
      <c r="AR32" s="104">
        <f t="shared" si="7"/>
        <v>120</v>
      </c>
      <c r="AS32" s="78" t="str">
        <f t="shared" si="8"/>
        <v>III</v>
      </c>
      <c r="AT32" s="104" t="str">
        <f t="shared" si="9"/>
        <v>ACEPTABLE</v>
      </c>
      <c r="AU32" s="113" t="s">
        <v>574</v>
      </c>
    </row>
    <row r="33" spans="1:47" ht="105" x14ac:dyDescent="0.25">
      <c r="A33" s="169"/>
      <c r="B33" s="167"/>
      <c r="C33" s="167"/>
      <c r="D33" s="167"/>
      <c r="E33" s="178"/>
      <c r="F33" s="105" t="s">
        <v>219</v>
      </c>
      <c r="G33" s="107" t="s">
        <v>300</v>
      </c>
      <c r="H33" s="104" t="s">
        <v>1144</v>
      </c>
      <c r="I33" s="104" t="s">
        <v>302</v>
      </c>
      <c r="J33" s="104" t="s">
        <v>429</v>
      </c>
      <c r="K33" s="104" t="s">
        <v>237</v>
      </c>
      <c r="L33" s="104" t="s">
        <v>237</v>
      </c>
      <c r="M33" s="104">
        <v>2</v>
      </c>
      <c r="N33" s="104">
        <v>1</v>
      </c>
      <c r="O33" s="104">
        <f t="shared" si="0"/>
        <v>2</v>
      </c>
      <c r="P33" s="104" t="str">
        <f t="shared" si="1"/>
        <v>BAJO</v>
      </c>
      <c r="Q33" s="104">
        <v>60</v>
      </c>
      <c r="R33" s="104">
        <f t="shared" si="2"/>
        <v>120</v>
      </c>
      <c r="S33" s="78" t="str">
        <f t="shared" si="3"/>
        <v>III</v>
      </c>
      <c r="T33" s="104" t="str">
        <f t="shared" si="4"/>
        <v>ACEPTABLE</v>
      </c>
      <c r="U33" s="104">
        <v>6</v>
      </c>
      <c r="V33" s="104">
        <v>2</v>
      </c>
      <c r="W33" s="36"/>
      <c r="X33" s="104" t="s">
        <v>314</v>
      </c>
      <c r="Y33" s="36"/>
      <c r="Z33" s="104"/>
      <c r="AA33" s="104"/>
      <c r="AB33" s="104"/>
      <c r="AC33" s="104" t="s">
        <v>835</v>
      </c>
      <c r="AD33" s="104" t="s">
        <v>287</v>
      </c>
      <c r="AE33" s="104" t="s">
        <v>219</v>
      </c>
      <c r="AF33" s="104" t="s">
        <v>317</v>
      </c>
      <c r="AG33" s="104"/>
      <c r="AH33" s="104"/>
      <c r="AI33" s="104"/>
      <c r="AJ33" s="104"/>
      <c r="AK33" s="104" t="s">
        <v>836</v>
      </c>
      <c r="AL33" s="104"/>
      <c r="AM33" s="104">
        <v>2</v>
      </c>
      <c r="AN33" s="104">
        <v>1</v>
      </c>
      <c r="AO33" s="104">
        <f t="shared" si="12"/>
        <v>2</v>
      </c>
      <c r="AP33" s="104" t="str">
        <f t="shared" si="6"/>
        <v>BAJO</v>
      </c>
      <c r="AQ33" s="104">
        <v>60</v>
      </c>
      <c r="AR33" s="104">
        <f t="shared" si="7"/>
        <v>120</v>
      </c>
      <c r="AS33" s="78" t="str">
        <f t="shared" si="8"/>
        <v>III</v>
      </c>
      <c r="AT33" s="104" t="str">
        <f t="shared" si="9"/>
        <v>ACEPTABLE</v>
      </c>
      <c r="AU33" s="113" t="s">
        <v>552</v>
      </c>
    </row>
    <row r="34" spans="1:47" ht="90" x14ac:dyDescent="0.25">
      <c r="A34" s="169"/>
      <c r="B34" s="167"/>
      <c r="C34" s="167"/>
      <c r="D34" s="167"/>
      <c r="E34" s="178"/>
      <c r="F34" s="105" t="s">
        <v>219</v>
      </c>
      <c r="G34" s="107" t="s">
        <v>300</v>
      </c>
      <c r="H34" s="104" t="s">
        <v>800</v>
      </c>
      <c r="I34" s="104" t="s">
        <v>302</v>
      </c>
      <c r="J34" s="104" t="s">
        <v>237</v>
      </c>
      <c r="K34" s="104" t="s">
        <v>237</v>
      </c>
      <c r="L34" s="104" t="s">
        <v>237</v>
      </c>
      <c r="M34" s="104">
        <v>2</v>
      </c>
      <c r="N34" s="104">
        <v>2</v>
      </c>
      <c r="O34" s="104">
        <f t="shared" si="0"/>
        <v>4</v>
      </c>
      <c r="P34" s="104" t="str">
        <f t="shared" si="1"/>
        <v>BAJO</v>
      </c>
      <c r="Q34" s="104">
        <v>25</v>
      </c>
      <c r="R34" s="104">
        <f t="shared" si="2"/>
        <v>100</v>
      </c>
      <c r="S34" s="78" t="str">
        <f t="shared" si="3"/>
        <v>III</v>
      </c>
      <c r="T34" s="104" t="str">
        <f t="shared" si="4"/>
        <v>ACEPTABLE</v>
      </c>
      <c r="U34" s="104">
        <v>6</v>
      </c>
      <c r="V34" s="104">
        <v>2</v>
      </c>
      <c r="W34" s="36"/>
      <c r="X34" s="104"/>
      <c r="Y34" s="104" t="s">
        <v>320</v>
      </c>
      <c r="Z34" s="104"/>
      <c r="AA34" s="104"/>
      <c r="AB34" s="104"/>
      <c r="AC34" s="104" t="s">
        <v>1148</v>
      </c>
      <c r="AD34" s="104" t="s">
        <v>229</v>
      </c>
      <c r="AE34" s="104" t="s">
        <v>219</v>
      </c>
      <c r="AF34" s="104" t="s">
        <v>322</v>
      </c>
      <c r="AG34" s="104"/>
      <c r="AH34" s="104"/>
      <c r="AI34" s="104"/>
      <c r="AJ34" s="104"/>
      <c r="AK34" s="104" t="s">
        <v>841</v>
      </c>
      <c r="AL34" s="104"/>
      <c r="AM34" s="104">
        <v>2</v>
      </c>
      <c r="AN34" s="104">
        <v>3</v>
      </c>
      <c r="AO34" s="104">
        <f t="shared" si="12"/>
        <v>6</v>
      </c>
      <c r="AP34" s="104" t="str">
        <f t="shared" si="6"/>
        <v>MEDIO</v>
      </c>
      <c r="AQ34" s="104">
        <v>25</v>
      </c>
      <c r="AR34" s="104">
        <f t="shared" si="7"/>
        <v>150</v>
      </c>
      <c r="AS34" s="78" t="str">
        <f t="shared" si="8"/>
        <v>II</v>
      </c>
      <c r="AT34" s="104" t="str">
        <f t="shared" si="9"/>
        <v>ACEPTABLE CON CONTROL ESPECIFICO</v>
      </c>
      <c r="AU34" s="113" t="s">
        <v>574</v>
      </c>
    </row>
    <row r="35" spans="1:47" ht="90" x14ac:dyDescent="0.25">
      <c r="A35" s="169"/>
      <c r="B35" s="167"/>
      <c r="C35" s="167"/>
      <c r="D35" s="167"/>
      <c r="E35" s="178"/>
      <c r="F35" s="105" t="s">
        <v>219</v>
      </c>
      <c r="G35" s="120" t="s">
        <v>300</v>
      </c>
      <c r="H35" s="92" t="s">
        <v>891</v>
      </c>
      <c r="I35" s="92" t="s">
        <v>302</v>
      </c>
      <c r="J35" s="121" t="s">
        <v>341</v>
      </c>
      <c r="K35" s="121" t="s">
        <v>341</v>
      </c>
      <c r="L35" s="121" t="s">
        <v>892</v>
      </c>
      <c r="M35" s="92">
        <v>6</v>
      </c>
      <c r="N35" s="92">
        <v>3</v>
      </c>
      <c r="O35" s="92">
        <f t="shared" si="0"/>
        <v>18</v>
      </c>
      <c r="P35" s="92" t="str">
        <f t="shared" si="1"/>
        <v>ALTO</v>
      </c>
      <c r="Q35" s="92">
        <v>25</v>
      </c>
      <c r="R35" s="92">
        <f t="shared" si="2"/>
        <v>450</v>
      </c>
      <c r="S35" s="83" t="str">
        <f t="shared" si="3"/>
        <v>II</v>
      </c>
      <c r="T35" s="92" t="str">
        <f t="shared" si="4"/>
        <v>ACEPTABLE CON CONTROL ESPECIFICO</v>
      </c>
      <c r="U35" s="121">
        <v>6</v>
      </c>
      <c r="V35" s="121">
        <v>2</v>
      </c>
      <c r="W35" s="36"/>
      <c r="X35" s="121"/>
      <c r="Y35" s="121" t="s">
        <v>352</v>
      </c>
      <c r="Z35" s="92"/>
      <c r="AA35" s="92"/>
      <c r="AB35" s="92"/>
      <c r="AC35" s="92" t="s">
        <v>918</v>
      </c>
      <c r="AD35" s="92" t="s">
        <v>229</v>
      </c>
      <c r="AE35" s="92" t="s">
        <v>219</v>
      </c>
      <c r="AF35" s="92" t="s">
        <v>391</v>
      </c>
      <c r="AG35" s="92"/>
      <c r="AH35" s="90"/>
      <c r="AI35" s="90"/>
      <c r="AJ35" s="90"/>
      <c r="AK35" s="92" t="s">
        <v>734</v>
      </c>
      <c r="AL35" s="92"/>
      <c r="AM35" s="92">
        <v>2</v>
      </c>
      <c r="AN35" s="92">
        <v>3</v>
      </c>
      <c r="AO35" s="92">
        <f t="shared" si="12"/>
        <v>6</v>
      </c>
      <c r="AP35" s="81" t="str">
        <f t="shared" si="6"/>
        <v>MEDIO</v>
      </c>
      <c r="AQ35" s="92">
        <v>25</v>
      </c>
      <c r="AR35" s="92">
        <f t="shared" si="7"/>
        <v>150</v>
      </c>
      <c r="AS35" s="83" t="str">
        <f t="shared" si="8"/>
        <v>II</v>
      </c>
      <c r="AT35" s="81" t="str">
        <f t="shared" si="9"/>
        <v>ACEPTABLE CON CONTROL ESPECIFICO</v>
      </c>
      <c r="AU35" s="116" t="s">
        <v>735</v>
      </c>
    </row>
    <row r="36" spans="1:47" ht="90" x14ac:dyDescent="0.25">
      <c r="A36" s="169"/>
      <c r="B36" s="167"/>
      <c r="C36" s="167"/>
      <c r="D36" s="167"/>
      <c r="E36" s="178"/>
      <c r="F36" s="105" t="s">
        <v>219</v>
      </c>
      <c r="G36" s="120" t="s">
        <v>475</v>
      </c>
      <c r="H36" s="92" t="s">
        <v>1146</v>
      </c>
      <c r="I36" s="92" t="s">
        <v>596</v>
      </c>
      <c r="J36" s="121" t="s">
        <v>237</v>
      </c>
      <c r="K36" s="121" t="s">
        <v>237</v>
      </c>
      <c r="L36" s="121" t="s">
        <v>890</v>
      </c>
      <c r="M36" s="92">
        <v>6</v>
      </c>
      <c r="N36" s="92">
        <v>2</v>
      </c>
      <c r="O36" s="92">
        <f t="shared" si="0"/>
        <v>12</v>
      </c>
      <c r="P36" s="92" t="str">
        <f t="shared" si="1"/>
        <v>ALTO</v>
      </c>
      <c r="Q36" s="92">
        <v>25</v>
      </c>
      <c r="R36" s="92">
        <f t="shared" si="2"/>
        <v>300</v>
      </c>
      <c r="S36" s="83" t="str">
        <f t="shared" si="3"/>
        <v>II</v>
      </c>
      <c r="T36" s="92" t="str">
        <f t="shared" si="4"/>
        <v>ACEPTABLE CON CONTROL ESPECIFICO</v>
      </c>
      <c r="U36" s="121">
        <v>6</v>
      </c>
      <c r="V36" s="121">
        <v>2</v>
      </c>
      <c r="W36" s="36"/>
      <c r="X36" s="121"/>
      <c r="Y36" s="121" t="s">
        <v>305</v>
      </c>
      <c r="Z36" s="92"/>
      <c r="AA36" s="92"/>
      <c r="AB36" s="92"/>
      <c r="AC36" s="121" t="s">
        <v>1153</v>
      </c>
      <c r="AD36" s="92" t="s">
        <v>287</v>
      </c>
      <c r="AE36" s="92" t="s">
        <v>219</v>
      </c>
      <c r="AF36" s="92" t="s">
        <v>307</v>
      </c>
      <c r="AG36" s="92"/>
      <c r="AH36" s="90"/>
      <c r="AI36" s="90"/>
      <c r="AJ36" s="90"/>
      <c r="AK36" s="92" t="s">
        <v>734</v>
      </c>
      <c r="AL36" s="92" t="s">
        <v>734</v>
      </c>
      <c r="AM36" s="92">
        <v>2</v>
      </c>
      <c r="AN36" s="92">
        <v>2</v>
      </c>
      <c r="AO36" s="92">
        <f t="shared" si="12"/>
        <v>4</v>
      </c>
      <c r="AP36" s="81" t="str">
        <f t="shared" si="6"/>
        <v>BAJO</v>
      </c>
      <c r="AQ36" s="92">
        <v>25</v>
      </c>
      <c r="AR36" s="92">
        <f t="shared" si="7"/>
        <v>100</v>
      </c>
      <c r="AS36" s="83" t="str">
        <f t="shared" si="8"/>
        <v>III</v>
      </c>
      <c r="AT36" s="81" t="str">
        <f t="shared" si="9"/>
        <v>ACEPTABLE</v>
      </c>
      <c r="AU36" s="116" t="s">
        <v>735</v>
      </c>
    </row>
    <row r="37" spans="1:47" ht="240" x14ac:dyDescent="0.25">
      <c r="A37" s="169"/>
      <c r="B37" s="167"/>
      <c r="C37" s="167"/>
      <c r="D37" s="167"/>
      <c r="E37" s="178"/>
      <c r="F37" s="105" t="s">
        <v>219</v>
      </c>
      <c r="G37" s="107" t="s">
        <v>435</v>
      </c>
      <c r="H37" s="104" t="s">
        <v>539</v>
      </c>
      <c r="I37" s="104" t="s">
        <v>302</v>
      </c>
      <c r="J37" s="104" t="s">
        <v>237</v>
      </c>
      <c r="K37" s="104" t="s">
        <v>635</v>
      </c>
      <c r="L37" s="104" t="s">
        <v>816</v>
      </c>
      <c r="M37" s="104">
        <v>2</v>
      </c>
      <c r="N37" s="104">
        <v>2</v>
      </c>
      <c r="O37" s="104">
        <f t="shared" si="0"/>
        <v>4</v>
      </c>
      <c r="P37" s="104" t="str">
        <f t="shared" si="1"/>
        <v>BAJO</v>
      </c>
      <c r="Q37" s="104">
        <v>60</v>
      </c>
      <c r="R37" s="104">
        <f t="shared" si="2"/>
        <v>240</v>
      </c>
      <c r="S37" s="78" t="str">
        <f t="shared" si="3"/>
        <v>II</v>
      </c>
      <c r="T37" s="104" t="str">
        <f t="shared" si="4"/>
        <v>ACEPTABLE CON CONTROL ESPECIFICO</v>
      </c>
      <c r="U37" s="121">
        <v>6</v>
      </c>
      <c r="V37" s="121">
        <v>2</v>
      </c>
      <c r="W37" s="36"/>
      <c r="X37" s="104"/>
      <c r="Y37" s="104" t="s">
        <v>352</v>
      </c>
      <c r="Z37" s="104"/>
      <c r="AA37" s="104"/>
      <c r="AB37" s="104"/>
      <c r="AC37" s="104" t="s">
        <v>862</v>
      </c>
      <c r="AD37" s="104" t="s">
        <v>229</v>
      </c>
      <c r="AE37" s="104" t="s">
        <v>219</v>
      </c>
      <c r="AF37" s="104" t="s">
        <v>439</v>
      </c>
      <c r="AG37" s="104" t="s">
        <v>568</v>
      </c>
      <c r="AH37" s="104"/>
      <c r="AI37" s="104"/>
      <c r="AJ37" s="104"/>
      <c r="AK37" s="104" t="s">
        <v>569</v>
      </c>
      <c r="AL37" s="104"/>
      <c r="AM37" s="104">
        <v>6</v>
      </c>
      <c r="AN37" s="104">
        <v>2</v>
      </c>
      <c r="AO37" s="104">
        <f t="shared" si="12"/>
        <v>12</v>
      </c>
      <c r="AP37" s="104" t="str">
        <f t="shared" si="6"/>
        <v>ALTO</v>
      </c>
      <c r="AQ37" s="104">
        <v>25</v>
      </c>
      <c r="AR37" s="104">
        <f t="shared" si="7"/>
        <v>300</v>
      </c>
      <c r="AS37" s="78" t="str">
        <f t="shared" si="8"/>
        <v>II</v>
      </c>
      <c r="AT37" s="104" t="str">
        <f t="shared" si="9"/>
        <v>ACEPTABLE CON CONTROL ESPECIFICO</v>
      </c>
      <c r="AU37" s="113" t="s">
        <v>574</v>
      </c>
    </row>
    <row r="38" spans="1:47" ht="240" x14ac:dyDescent="0.25">
      <c r="A38" s="169"/>
      <c r="B38" s="167"/>
      <c r="C38" s="167"/>
      <c r="D38" s="167"/>
      <c r="E38" s="178"/>
      <c r="F38" s="105" t="s">
        <v>219</v>
      </c>
      <c r="G38" s="107" t="s">
        <v>435</v>
      </c>
      <c r="H38" s="104" t="s">
        <v>443</v>
      </c>
      <c r="I38" s="104" t="s">
        <v>302</v>
      </c>
      <c r="J38" s="104" t="s">
        <v>237</v>
      </c>
      <c r="K38" s="104" t="s">
        <v>635</v>
      </c>
      <c r="L38" s="104" t="s">
        <v>816</v>
      </c>
      <c r="M38" s="104">
        <v>2</v>
      </c>
      <c r="N38" s="104">
        <v>2</v>
      </c>
      <c r="O38" s="104">
        <f t="shared" si="0"/>
        <v>4</v>
      </c>
      <c r="P38" s="104" t="str">
        <f t="shared" si="1"/>
        <v>BAJO</v>
      </c>
      <c r="Q38" s="104">
        <v>60</v>
      </c>
      <c r="R38" s="104">
        <f t="shared" si="2"/>
        <v>240</v>
      </c>
      <c r="S38" s="78" t="str">
        <f t="shared" si="3"/>
        <v>II</v>
      </c>
      <c r="T38" s="104" t="str">
        <f t="shared" si="4"/>
        <v>ACEPTABLE CON CONTROL ESPECIFICO</v>
      </c>
      <c r="U38" s="121">
        <v>6</v>
      </c>
      <c r="V38" s="121">
        <v>2</v>
      </c>
      <c r="W38" s="36"/>
      <c r="X38" s="104"/>
      <c r="Y38" s="104" t="s">
        <v>352</v>
      </c>
      <c r="Z38" s="104"/>
      <c r="AA38" s="104"/>
      <c r="AB38" s="104"/>
      <c r="AC38" s="104" t="s">
        <v>862</v>
      </c>
      <c r="AD38" s="104" t="s">
        <v>229</v>
      </c>
      <c r="AE38" s="104" t="s">
        <v>219</v>
      </c>
      <c r="AF38" s="104" t="s">
        <v>446</v>
      </c>
      <c r="AG38" s="104" t="s">
        <v>568</v>
      </c>
      <c r="AH38" s="104"/>
      <c r="AI38" s="104"/>
      <c r="AJ38" s="104"/>
      <c r="AK38" s="104" t="s">
        <v>569</v>
      </c>
      <c r="AL38" s="104"/>
      <c r="AM38" s="104">
        <v>2</v>
      </c>
      <c r="AN38" s="104">
        <v>2</v>
      </c>
      <c r="AO38" s="104">
        <f t="shared" si="12"/>
        <v>4</v>
      </c>
      <c r="AP38" s="104" t="str">
        <f t="shared" si="6"/>
        <v>BAJO</v>
      </c>
      <c r="AQ38" s="104">
        <v>60</v>
      </c>
      <c r="AR38" s="104">
        <f t="shared" si="7"/>
        <v>240</v>
      </c>
      <c r="AS38" s="78" t="str">
        <f t="shared" si="8"/>
        <v>II</v>
      </c>
      <c r="AT38" s="104" t="str">
        <f t="shared" si="9"/>
        <v>ACEPTABLE CON CONTROL ESPECIFICO</v>
      </c>
      <c r="AU38" s="113" t="s">
        <v>574</v>
      </c>
    </row>
    <row r="39" spans="1:47" ht="225" x14ac:dyDescent="0.25">
      <c r="A39" s="169"/>
      <c r="B39" s="167"/>
      <c r="C39" s="167"/>
      <c r="D39" s="167"/>
      <c r="E39" s="178"/>
      <c r="F39" s="105" t="s">
        <v>219</v>
      </c>
      <c r="G39" s="94" t="s">
        <v>300</v>
      </c>
      <c r="H39" s="95" t="s">
        <v>1076</v>
      </c>
      <c r="I39" s="95" t="s">
        <v>302</v>
      </c>
      <c r="J39" s="95" t="s">
        <v>237</v>
      </c>
      <c r="K39" s="95" t="s">
        <v>1077</v>
      </c>
      <c r="L39" s="95" t="s">
        <v>799</v>
      </c>
      <c r="M39" s="95">
        <v>6</v>
      </c>
      <c r="N39" s="95">
        <v>3</v>
      </c>
      <c r="O39" s="95">
        <f t="shared" si="0"/>
        <v>18</v>
      </c>
      <c r="P39" s="81" t="str">
        <f t="shared" si="1"/>
        <v>ALTO</v>
      </c>
      <c r="Q39" s="95">
        <v>25</v>
      </c>
      <c r="R39" s="95">
        <f t="shared" si="2"/>
        <v>450</v>
      </c>
      <c r="S39" s="96" t="str">
        <f t="shared" si="3"/>
        <v>II</v>
      </c>
      <c r="T39" s="81" t="str">
        <f t="shared" si="4"/>
        <v>ACEPTABLE CON CONTROL ESPECIFICO</v>
      </c>
      <c r="U39" s="121">
        <v>6</v>
      </c>
      <c r="V39" s="121">
        <v>2</v>
      </c>
      <c r="W39" s="36"/>
      <c r="X39" s="95"/>
      <c r="Y39" s="95" t="s">
        <v>305</v>
      </c>
      <c r="Z39" s="95"/>
      <c r="AA39" s="95"/>
      <c r="AB39" s="95"/>
      <c r="AC39" s="95" t="s">
        <v>1101</v>
      </c>
      <c r="AD39" s="98" t="s">
        <v>287</v>
      </c>
      <c r="AE39" s="98" t="s">
        <v>219</v>
      </c>
      <c r="AF39" s="95" t="s">
        <v>307</v>
      </c>
      <c r="AG39" s="95" t="s">
        <v>840</v>
      </c>
      <c r="AH39" s="95"/>
      <c r="AI39" s="95"/>
      <c r="AJ39" s="95" t="s">
        <v>1102</v>
      </c>
      <c r="AK39" s="95" t="s">
        <v>1103</v>
      </c>
      <c r="AL39" s="95"/>
      <c r="AM39" s="95">
        <v>2</v>
      </c>
      <c r="AN39" s="95">
        <v>3</v>
      </c>
      <c r="AO39" s="95">
        <f t="shared" si="12"/>
        <v>6</v>
      </c>
      <c r="AP39" s="81" t="str">
        <f t="shared" si="6"/>
        <v>MEDIO</v>
      </c>
      <c r="AQ39" s="95">
        <v>25</v>
      </c>
      <c r="AR39" s="95">
        <f t="shared" si="7"/>
        <v>150</v>
      </c>
      <c r="AS39" s="96" t="str">
        <f t="shared" si="8"/>
        <v>II</v>
      </c>
      <c r="AT39" s="81" t="str">
        <f t="shared" si="9"/>
        <v>ACEPTABLE CON CONTROL ESPECIFICO</v>
      </c>
      <c r="AU39" s="116" t="s">
        <v>574</v>
      </c>
    </row>
    <row r="40" spans="1:47" ht="240" x14ac:dyDescent="0.25">
      <c r="A40" s="169"/>
      <c r="B40" s="167"/>
      <c r="C40" s="167"/>
      <c r="D40" s="167"/>
      <c r="E40" s="178"/>
      <c r="F40" s="105" t="s">
        <v>219</v>
      </c>
      <c r="G40" s="107" t="s">
        <v>435</v>
      </c>
      <c r="H40" s="104" t="s">
        <v>450</v>
      </c>
      <c r="I40" s="104" t="s">
        <v>302</v>
      </c>
      <c r="J40" s="104" t="s">
        <v>237</v>
      </c>
      <c r="K40" s="104" t="s">
        <v>635</v>
      </c>
      <c r="L40" s="104" t="s">
        <v>816</v>
      </c>
      <c r="M40" s="104">
        <v>2</v>
      </c>
      <c r="N40" s="104">
        <v>2</v>
      </c>
      <c r="O40" s="104">
        <f t="shared" si="0"/>
        <v>4</v>
      </c>
      <c r="P40" s="104" t="str">
        <f t="shared" si="1"/>
        <v>BAJO</v>
      </c>
      <c r="Q40" s="104">
        <v>60</v>
      </c>
      <c r="R40" s="104">
        <f t="shared" si="2"/>
        <v>240</v>
      </c>
      <c r="S40" s="78" t="str">
        <f t="shared" si="3"/>
        <v>II</v>
      </c>
      <c r="T40" s="104" t="str">
        <f t="shared" si="4"/>
        <v>ACEPTABLE CON CONTROL ESPECIFICO</v>
      </c>
      <c r="U40" s="121">
        <v>6</v>
      </c>
      <c r="V40" s="121">
        <v>2</v>
      </c>
      <c r="W40" s="36"/>
      <c r="X40" s="104"/>
      <c r="Y40" s="104" t="s">
        <v>352</v>
      </c>
      <c r="Z40" s="104"/>
      <c r="AA40" s="104"/>
      <c r="AB40" s="104"/>
      <c r="AC40" s="104" t="s">
        <v>575</v>
      </c>
      <c r="AD40" s="104" t="s">
        <v>229</v>
      </c>
      <c r="AE40" s="104" t="s">
        <v>219</v>
      </c>
      <c r="AF40" s="104" t="s">
        <v>453</v>
      </c>
      <c r="AG40" s="104" t="s">
        <v>568</v>
      </c>
      <c r="AH40" s="104"/>
      <c r="AI40" s="104"/>
      <c r="AJ40" s="104"/>
      <c r="AK40" s="104" t="s">
        <v>569</v>
      </c>
      <c r="AL40" s="104"/>
      <c r="AM40" s="104">
        <v>2</v>
      </c>
      <c r="AN40" s="104">
        <v>2</v>
      </c>
      <c r="AO40" s="104">
        <f t="shared" si="12"/>
        <v>4</v>
      </c>
      <c r="AP40" s="104" t="str">
        <f t="shared" si="6"/>
        <v>BAJO</v>
      </c>
      <c r="AQ40" s="104">
        <v>60</v>
      </c>
      <c r="AR40" s="104">
        <f t="shared" si="7"/>
        <v>240</v>
      </c>
      <c r="AS40" s="78" t="str">
        <f t="shared" si="8"/>
        <v>II</v>
      </c>
      <c r="AT40" s="104" t="str">
        <f t="shared" si="9"/>
        <v>ACEPTABLE CON CONTROL ESPECIFICO</v>
      </c>
      <c r="AU40" s="113" t="s">
        <v>574</v>
      </c>
    </row>
    <row r="41" spans="1:47" ht="240" x14ac:dyDescent="0.25">
      <c r="A41" s="169"/>
      <c r="B41" s="167"/>
      <c r="C41" s="167"/>
      <c r="D41" s="167"/>
      <c r="E41" s="178"/>
      <c r="F41" s="105" t="s">
        <v>219</v>
      </c>
      <c r="G41" s="107" t="s">
        <v>435</v>
      </c>
      <c r="H41" s="104" t="s">
        <v>543</v>
      </c>
      <c r="I41" s="104" t="s">
        <v>302</v>
      </c>
      <c r="J41" s="104" t="s">
        <v>237</v>
      </c>
      <c r="K41" s="104" t="s">
        <v>635</v>
      </c>
      <c r="L41" s="104" t="s">
        <v>816</v>
      </c>
      <c r="M41" s="104">
        <v>2</v>
      </c>
      <c r="N41" s="104">
        <v>2</v>
      </c>
      <c r="O41" s="104">
        <f t="shared" si="0"/>
        <v>4</v>
      </c>
      <c r="P41" s="104" t="str">
        <f t="shared" si="1"/>
        <v>BAJO</v>
      </c>
      <c r="Q41" s="104">
        <v>60</v>
      </c>
      <c r="R41" s="104">
        <f t="shared" si="2"/>
        <v>240</v>
      </c>
      <c r="S41" s="78" t="str">
        <f t="shared" si="3"/>
        <v>II</v>
      </c>
      <c r="T41" s="104" t="str">
        <f t="shared" si="4"/>
        <v>ACEPTABLE CON CONTROL ESPECIFICO</v>
      </c>
      <c r="U41" s="121">
        <v>6</v>
      </c>
      <c r="V41" s="121">
        <v>2</v>
      </c>
      <c r="W41" s="36"/>
      <c r="X41" s="104"/>
      <c r="Y41" s="104" t="s">
        <v>352</v>
      </c>
      <c r="Z41" s="104"/>
      <c r="AA41" s="104"/>
      <c r="AB41" s="104"/>
      <c r="AC41" s="104" t="s">
        <v>575</v>
      </c>
      <c r="AD41" s="104" t="s">
        <v>229</v>
      </c>
      <c r="AE41" s="104" t="s">
        <v>219</v>
      </c>
      <c r="AF41" s="104" t="s">
        <v>576</v>
      </c>
      <c r="AG41" s="104" t="s">
        <v>568</v>
      </c>
      <c r="AH41" s="104"/>
      <c r="AI41" s="104"/>
      <c r="AJ41" s="104"/>
      <c r="AK41" s="104" t="s">
        <v>569</v>
      </c>
      <c r="AL41" s="104"/>
      <c r="AM41" s="109">
        <v>2</v>
      </c>
      <c r="AN41" s="104">
        <v>2</v>
      </c>
      <c r="AO41" s="104">
        <f t="shared" si="12"/>
        <v>4</v>
      </c>
      <c r="AP41" s="104" t="str">
        <f t="shared" si="6"/>
        <v>BAJO</v>
      </c>
      <c r="AQ41" s="104">
        <v>60</v>
      </c>
      <c r="AR41" s="104">
        <f t="shared" si="7"/>
        <v>240</v>
      </c>
      <c r="AS41" s="78" t="str">
        <f t="shared" si="8"/>
        <v>II</v>
      </c>
      <c r="AT41" s="104" t="str">
        <f t="shared" si="9"/>
        <v>ACEPTABLE CON CONTROL ESPECIFICO</v>
      </c>
      <c r="AU41" s="113" t="s">
        <v>574</v>
      </c>
    </row>
  </sheetData>
  <mergeCells count="63">
    <mergeCell ref="AT10:AU12"/>
    <mergeCell ref="A11:D11"/>
    <mergeCell ref="A12:D12"/>
    <mergeCell ref="F13:F15"/>
    <mergeCell ref="A2:D9"/>
    <mergeCell ref="E2:AP9"/>
    <mergeCell ref="AC10:AD10"/>
    <mergeCell ref="AK10:AL10"/>
    <mergeCell ref="A13:A15"/>
    <mergeCell ref="B13:B15"/>
    <mergeCell ref="C13:C15"/>
    <mergeCell ref="D13:D15"/>
    <mergeCell ref="E13:E15"/>
    <mergeCell ref="AU13:AU15"/>
    <mergeCell ref="G14:G15"/>
    <mergeCell ref="H14:H15"/>
    <mergeCell ref="J14:J15"/>
    <mergeCell ref="K14:K15"/>
    <mergeCell ref="L14:L15"/>
    <mergeCell ref="I13:I15"/>
    <mergeCell ref="J13:L13"/>
    <mergeCell ref="M13:S13"/>
    <mergeCell ref="U13:Y13"/>
    <mergeCell ref="Z13:AD13"/>
    <mergeCell ref="AE13:AE15"/>
    <mergeCell ref="M14:M15"/>
    <mergeCell ref="N14:N15"/>
    <mergeCell ref="O14:O15"/>
    <mergeCell ref="P14:P15"/>
    <mergeCell ref="V14:V15"/>
    <mergeCell ref="AD14:AD15"/>
    <mergeCell ref="AF13:AF15"/>
    <mergeCell ref="AG13:AG15"/>
    <mergeCell ref="AH13:AL13"/>
    <mergeCell ref="AM13:AS13"/>
    <mergeCell ref="Q14:Q15"/>
    <mergeCell ref="R14:R15"/>
    <mergeCell ref="S14:S15"/>
    <mergeCell ref="T14:T15"/>
    <mergeCell ref="U14:U15"/>
    <mergeCell ref="AL14:AL15"/>
    <mergeCell ref="AM14:AM15"/>
    <mergeCell ref="W14:Y14"/>
    <mergeCell ref="Z14:Z15"/>
    <mergeCell ref="AA14:AA15"/>
    <mergeCell ref="AB14:AB15"/>
    <mergeCell ref="AC14:AC15"/>
    <mergeCell ref="B16:B41"/>
    <mergeCell ref="A16:A41"/>
    <mergeCell ref="AT14:AT15"/>
    <mergeCell ref="E16:E41"/>
    <mergeCell ref="D16:D41"/>
    <mergeCell ref="C16:C41"/>
    <mergeCell ref="AN14:AN15"/>
    <mergeCell ref="AO14:AO15"/>
    <mergeCell ref="AP14:AP15"/>
    <mergeCell ref="AQ14:AQ15"/>
    <mergeCell ref="AR14:AR15"/>
    <mergeCell ref="AS14:AS15"/>
    <mergeCell ref="AH14:AH15"/>
    <mergeCell ref="AI14:AI15"/>
    <mergeCell ref="AJ14:AJ15"/>
    <mergeCell ref="AK14:AK15"/>
  </mergeCells>
  <conditionalFormatting sqref="P16:P26 P28 P40:P41 P30:P34 P37:P38">
    <cfRule type="containsText" dxfId="59" priority="59" stopIfTrue="1" operator="containsText" text="BAJO">
      <formula>NOT(ISERROR(SEARCH("BAJO",P16)))</formula>
    </cfRule>
  </conditionalFormatting>
  <conditionalFormatting sqref="P16:P26 P28 P40:P41">
    <cfRule type="containsText" dxfId="58" priority="58" stopIfTrue="1" operator="containsText" text="MEDIO">
      <formula>NOT(ISERROR(SEARCH(("MEDIO"),(P16))))</formula>
    </cfRule>
    <cfRule type="containsText" dxfId="57" priority="57" stopIfTrue="1" operator="containsText" text="ALTO">
      <formula>NOT(ISERROR(SEARCH(("ALTO"),(P16))))</formula>
    </cfRule>
  </conditionalFormatting>
  <conditionalFormatting sqref="P27">
    <cfRule type="containsText" dxfId="56" priority="51" stopIfTrue="1" operator="containsText" text="BAJO">
      <formula>NOT(ISERROR(SEARCH("BAJO",P27)))</formula>
    </cfRule>
    <cfRule type="containsText" dxfId="55" priority="50" stopIfTrue="1" operator="containsText" text="MEDIO">
      <formula>NOT(ISERROR(SEARCH("MEDIO",P27)))</formula>
    </cfRule>
    <cfRule type="containsText" dxfId="54" priority="49" stopIfTrue="1" operator="containsText" text="ALTO">
      <formula>NOT(ISERROR(SEARCH("ALTO",P27)))</formula>
    </cfRule>
  </conditionalFormatting>
  <conditionalFormatting sqref="P29">
    <cfRule type="containsText" dxfId="53" priority="43" stopIfTrue="1" operator="containsText" text="ALTO">
      <formula>NOT(ISERROR(SEARCH("ALTO",P29)))</formula>
    </cfRule>
    <cfRule type="containsText" dxfId="52" priority="45" stopIfTrue="1" operator="containsText" text="BAJO">
      <formula>NOT(ISERROR(SEARCH("BAJO",P29)))</formula>
    </cfRule>
    <cfRule type="containsText" dxfId="51" priority="44" stopIfTrue="1" operator="containsText" text="MEDIO">
      <formula>NOT(ISERROR(SEARCH("MEDIO",P29)))</formula>
    </cfRule>
  </conditionalFormatting>
  <conditionalFormatting sqref="P30:P38">
    <cfRule type="containsText" dxfId="50" priority="40" stopIfTrue="1" operator="containsText" text="MEDIO">
      <formula>NOT(ISERROR(SEARCH(("MEDIO"),(P30))))</formula>
    </cfRule>
    <cfRule type="containsText" dxfId="49" priority="39" stopIfTrue="1" operator="containsText" text="ALTO">
      <formula>NOT(ISERROR(SEARCH(("ALTO"),(P30))))</formula>
    </cfRule>
  </conditionalFormatting>
  <conditionalFormatting sqref="P35:P36">
    <cfRule type="containsText" dxfId="48" priority="42" stopIfTrue="1" operator="containsText" text="BAJO">
      <formula>NOT(ISERROR(SEARCH(("BAJO"),(P35))))</formula>
    </cfRule>
  </conditionalFormatting>
  <conditionalFormatting sqref="P39">
    <cfRule type="containsText" dxfId="47" priority="33" stopIfTrue="1" operator="containsText" text="BAJO">
      <formula>NOT(ISERROR(SEARCH("BAJO",P39)))</formula>
    </cfRule>
    <cfRule type="containsText" dxfId="46" priority="32" stopIfTrue="1" operator="containsText" text="MEDIO">
      <formula>NOT(ISERROR(SEARCH("MEDIO",P39)))</formula>
    </cfRule>
    <cfRule type="containsText" dxfId="45" priority="31" stopIfTrue="1" operator="containsText" text="ALTO">
      <formula>NOT(ISERROR(SEARCH("ALTO",P39)))</formula>
    </cfRule>
  </conditionalFormatting>
  <conditionalFormatting sqref="T16:T26 T28 T40:T41 T30:T34 T37:T38">
    <cfRule type="notContainsText" dxfId="44" priority="60" stopIfTrue="1" operator="notContains" text="CONTROL">
      <formula>ISERROR(SEARCH("CONTROL",T16))</formula>
    </cfRule>
  </conditionalFormatting>
  <conditionalFormatting sqref="T16:T26 T28 T40:T41">
    <cfRule type="containsText" dxfId="43" priority="56" stopIfTrue="1" operator="containsText" text="CONTROL">
      <formula>NOT(ISERROR(SEARCH(("CONTROL"),(T16))))</formula>
    </cfRule>
    <cfRule type="containsText" dxfId="42" priority="55" stopIfTrue="1" operator="containsText" text="NO ACEPTABLE">
      <formula>NOT(ISERROR(SEARCH(("NO ACEPTABLE"),(T16))))</formula>
    </cfRule>
  </conditionalFormatting>
  <conditionalFormatting sqref="T27">
    <cfRule type="containsText" dxfId="41" priority="53" stopIfTrue="1" operator="containsText" text="CONTROL">
      <formula>NOT(ISERROR(SEARCH("CONTROL",T27)))</formula>
    </cfRule>
    <cfRule type="notContainsText" dxfId="40" priority="54" stopIfTrue="1" operator="notContains" text="CONTROL">
      <formula>ISERROR(SEARCH("CONTROL",T27))</formula>
    </cfRule>
    <cfRule type="containsText" dxfId="39" priority="52" stopIfTrue="1" operator="containsText" text="NO ACEPTABLE">
      <formula>NOT(ISERROR(SEARCH("NO ACEPTABLE",T27)))</formula>
    </cfRule>
  </conditionalFormatting>
  <conditionalFormatting sqref="T29">
    <cfRule type="containsText" dxfId="38" priority="46" stopIfTrue="1" operator="containsText" text="NO ACEPTABLE">
      <formula>NOT(ISERROR(SEARCH("NO ACEPTABLE",T29)))</formula>
    </cfRule>
    <cfRule type="notContainsText" dxfId="37" priority="48" stopIfTrue="1" operator="notContains" text="CONTROL">
      <formula>ISERROR(SEARCH("CONTROL",T29))</formula>
    </cfRule>
    <cfRule type="containsText" dxfId="36" priority="47" stopIfTrue="1" operator="containsText" text="CONTROL">
      <formula>NOT(ISERROR(SEARCH("CONTROL",T29)))</formula>
    </cfRule>
  </conditionalFormatting>
  <conditionalFormatting sqref="T30:T38">
    <cfRule type="containsText" dxfId="35" priority="38" stopIfTrue="1" operator="containsText" text="CONTROL">
      <formula>NOT(ISERROR(SEARCH(("CONTROL"),(T30))))</formula>
    </cfRule>
    <cfRule type="containsText" dxfId="34" priority="37" stopIfTrue="1" operator="containsText" text="NO ACEPTABLE">
      <formula>NOT(ISERROR(SEARCH(("NO ACEPTABLE"),(T30))))</formula>
    </cfRule>
  </conditionalFormatting>
  <conditionalFormatting sqref="T35:T36">
    <cfRule type="notContainsText" dxfId="33" priority="41" stopIfTrue="1" operator="notContains" text="CONTROL">
      <formula>ISERROR(SEARCH(("CONTROL"),(T35)))</formula>
    </cfRule>
  </conditionalFormatting>
  <conditionalFormatting sqref="T39">
    <cfRule type="containsText" dxfId="32" priority="34" stopIfTrue="1" operator="containsText" text="NO ACEPTABLE">
      <formula>NOT(ISERROR(SEARCH("NO ACEPTABLE",T39)))</formula>
    </cfRule>
    <cfRule type="containsText" dxfId="31" priority="35" stopIfTrue="1" operator="containsText" text="CONTROL">
      <formula>NOT(ISERROR(SEARCH("CONTROL",T39)))</formula>
    </cfRule>
    <cfRule type="notContainsText" dxfId="30" priority="36" stopIfTrue="1" operator="notContains" text="CONTROL">
      <formula>ISERROR(SEARCH("CONTROL",T39))</formula>
    </cfRule>
  </conditionalFormatting>
  <conditionalFormatting sqref="AP16:AP26 AP28 AP30:AP34 AP37:AP38 AP40:AP41">
    <cfRule type="containsText" dxfId="29" priority="28" stopIfTrue="1" operator="containsText" text="MEDIO">
      <formula>NOT(ISERROR(SEARCH(("MEDIO"),(AP16))))</formula>
    </cfRule>
    <cfRule type="containsText" dxfId="28" priority="27" stopIfTrue="1" operator="containsText" text="ALTO">
      <formula>NOT(ISERROR(SEARCH(("ALTO"),(AP16))))</formula>
    </cfRule>
    <cfRule type="containsText" dxfId="27" priority="29" stopIfTrue="1" operator="containsText" text="BAJO">
      <formula>NOT(ISERROR(SEARCH("BAJO",AP16)))</formula>
    </cfRule>
  </conditionalFormatting>
  <conditionalFormatting sqref="AP27">
    <cfRule type="containsText" dxfId="26" priority="23" stopIfTrue="1" operator="containsText" text="MEDIO">
      <formula>NOT(ISERROR(SEARCH("MEDIO",AP27)))</formula>
    </cfRule>
    <cfRule type="containsText" dxfId="25" priority="22" stopIfTrue="1" operator="containsText" text="ALTO">
      <formula>NOT(ISERROR(SEARCH("ALTO",AP27)))</formula>
    </cfRule>
    <cfRule type="containsText" dxfId="24" priority="24" stopIfTrue="1" operator="containsText" text="BAJO">
      <formula>NOT(ISERROR(SEARCH("BAJO",AP27)))</formula>
    </cfRule>
  </conditionalFormatting>
  <conditionalFormatting sqref="AP29">
    <cfRule type="containsText" dxfId="23" priority="13" stopIfTrue="1" operator="containsText" text="ALTO">
      <formula>NOT(ISERROR(SEARCH("ALTO",AP29)))</formula>
    </cfRule>
    <cfRule type="containsText" dxfId="22" priority="15" stopIfTrue="1" operator="containsText" text="BAJO">
      <formula>NOT(ISERROR(SEARCH("BAJO",AP29)))</formula>
    </cfRule>
    <cfRule type="containsText" dxfId="21" priority="14" stopIfTrue="1" operator="containsText" text="MEDIO">
      <formula>NOT(ISERROR(SEARCH("MEDIO",AP29)))</formula>
    </cfRule>
  </conditionalFormatting>
  <conditionalFormatting sqref="AP35:AP36">
    <cfRule type="containsText" dxfId="20" priority="12" stopIfTrue="1" operator="containsText" text="BAJO">
      <formula>NOT(ISERROR(SEARCH("BAJO",AP35)))</formula>
    </cfRule>
    <cfRule type="containsText" dxfId="19" priority="11" stopIfTrue="1" operator="containsText" text="MEDIO">
      <formula>NOT(ISERROR(SEARCH("MEDIO",AP35)))</formula>
    </cfRule>
    <cfRule type="containsText" dxfId="18" priority="10" stopIfTrue="1" operator="containsText" text="ALTO">
      <formula>NOT(ISERROR(SEARCH("ALTO",AP35)))</formula>
    </cfRule>
  </conditionalFormatting>
  <conditionalFormatting sqref="AP39">
    <cfRule type="containsText" dxfId="17" priority="2" stopIfTrue="1" operator="containsText" text="MEDIO">
      <formula>NOT(ISERROR(SEARCH("MEDIO",AP39)))</formula>
    </cfRule>
    <cfRule type="containsText" dxfId="16" priority="3" stopIfTrue="1" operator="containsText" text="BAJO">
      <formula>NOT(ISERROR(SEARCH("BAJO",AP39)))</formula>
    </cfRule>
    <cfRule type="containsText" dxfId="15" priority="1" stopIfTrue="1" operator="containsText" text="ALTO">
      <formula>NOT(ISERROR(SEARCH("ALTO",AP39)))</formula>
    </cfRule>
  </conditionalFormatting>
  <conditionalFormatting sqref="AT16:AT26 AT28 AT30:AT34 AT37:AT38 AT40:AT41">
    <cfRule type="notContainsText" dxfId="14" priority="30" stopIfTrue="1" operator="notContains" text="CONTROL">
      <formula>ISERROR(SEARCH("CONTROL",AT16))</formula>
    </cfRule>
    <cfRule type="containsText" dxfId="13" priority="26" stopIfTrue="1" operator="containsText" text="CONTROL">
      <formula>NOT(ISERROR(SEARCH(("CONTROL"),(AT16))))</formula>
    </cfRule>
    <cfRule type="containsText" dxfId="12" priority="25" stopIfTrue="1" operator="containsText" text="NO ACEPTABLE">
      <formula>NOT(ISERROR(SEARCH(("NO ACEPTABLE"),(AT16))))</formula>
    </cfRule>
  </conditionalFormatting>
  <conditionalFormatting sqref="AT27">
    <cfRule type="containsText" dxfId="11" priority="20" stopIfTrue="1" operator="containsText" text="CONTROL">
      <formula>NOT(ISERROR(SEARCH("CONTROL",AT27)))</formula>
    </cfRule>
    <cfRule type="containsText" dxfId="10" priority="19" stopIfTrue="1" operator="containsText" text="NO ACEPTABLE">
      <formula>NOT(ISERROR(SEARCH("NO ACEPTABLE",AT27)))</formula>
    </cfRule>
    <cfRule type="notContainsText" dxfId="9" priority="21" stopIfTrue="1" operator="notContains" text="CONTROL">
      <formula>ISERROR(SEARCH("CONTROL",AT27))</formula>
    </cfRule>
  </conditionalFormatting>
  <conditionalFormatting sqref="AT29">
    <cfRule type="notContainsText" dxfId="8" priority="18" stopIfTrue="1" operator="notContains" text="CONTROL">
      <formula>ISERROR(SEARCH("CONTROL",AT29))</formula>
    </cfRule>
    <cfRule type="containsText" dxfId="7" priority="17" stopIfTrue="1" operator="containsText" text="CONTROL">
      <formula>NOT(ISERROR(SEARCH("CONTROL",AT29)))</formula>
    </cfRule>
    <cfRule type="containsText" dxfId="6" priority="16" stopIfTrue="1" operator="containsText" text="NO ACEPTABLE">
      <formula>NOT(ISERROR(SEARCH("NO ACEPTABLE",AT29)))</formula>
    </cfRule>
  </conditionalFormatting>
  <conditionalFormatting sqref="AT35:AT36">
    <cfRule type="containsText" dxfId="5" priority="8" stopIfTrue="1" operator="containsText" text="CONTROL">
      <formula>NOT(ISERROR(SEARCH("CONTROL",AT35)))</formula>
    </cfRule>
    <cfRule type="notContainsText" dxfId="4" priority="9" stopIfTrue="1" operator="notContains" text="CONTROL">
      <formula>ISERROR(SEARCH("CONTROL",AT35))</formula>
    </cfRule>
    <cfRule type="containsText" dxfId="3" priority="7" stopIfTrue="1" operator="containsText" text="NO ACEPTABLE">
      <formula>NOT(ISERROR(SEARCH("NO ACEPTABLE",AT35)))</formula>
    </cfRule>
  </conditionalFormatting>
  <conditionalFormatting sqref="AT39">
    <cfRule type="containsText" dxfId="2" priority="4" stopIfTrue="1" operator="containsText" text="NO ACEPTABLE">
      <formula>NOT(ISERROR(SEARCH("NO ACEPTABLE",AT39)))</formula>
    </cfRule>
    <cfRule type="containsText" dxfId="1" priority="5" stopIfTrue="1" operator="containsText" text="CONTROL">
      <formula>NOT(ISERROR(SEARCH("CONTROL",AT39)))</formula>
    </cfRule>
    <cfRule type="notContainsText" dxfId="0" priority="6" stopIfTrue="1" operator="notContains" text="CONTROL">
      <formula>ISERROR(SEARCH("CONTROL",AT39))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VALORACIÓN!$D$5:$D$8</xm:f>
          </x14:formula1>
          <xm:sqref>Q16:Q18 AQ16:AQ18</xm:sqref>
        </x14:dataValidation>
        <x14:dataValidation type="list" allowBlank="1" showInputMessage="1" showErrorMessage="1" xr:uid="{00000000-0002-0000-0D00-000001000000}">
          <x14:formula1>
            <xm:f>VALORACIÓN!$B$5:$B$8</xm:f>
          </x14:formula1>
          <xm:sqref>M16:M18 AM16:AM18</xm:sqref>
        </x14:dataValidation>
        <x14:dataValidation type="list" allowBlank="1" showInputMessage="1" showErrorMessage="1" xr:uid="{00000000-0002-0000-0D00-000002000000}">
          <x14:formula1>
            <xm:f>VALORACIÓN!$C$5:$C$8</xm:f>
          </x14:formula1>
          <xm:sqref>N16:N18 AN16:AN18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1"/>
  <sheetViews>
    <sheetView zoomScale="71" zoomScaleNormal="71" workbookViewId="0">
      <selection activeCell="E10" sqref="E10"/>
    </sheetView>
  </sheetViews>
  <sheetFormatPr baseColWidth="10" defaultRowHeight="18" x14ac:dyDescent="0.25"/>
  <cols>
    <col min="1" max="1" width="6.7109375" customWidth="1"/>
    <col min="2" max="2" width="21.5703125" bestFit="1" customWidth="1"/>
    <col min="3" max="3" width="19" bestFit="1" customWidth="1"/>
    <col min="4" max="4" width="30.42578125" customWidth="1"/>
    <col min="5" max="5" width="34.7109375" bestFit="1" customWidth="1"/>
    <col min="6" max="6" width="28.85546875" customWidth="1"/>
    <col min="7" max="7" width="19.42578125" style="1" customWidth="1"/>
    <col min="8" max="8" width="19.5703125" style="1" customWidth="1"/>
    <col min="9" max="9" width="20.42578125" style="1" customWidth="1"/>
    <col min="10" max="10" width="64.5703125" style="1" customWidth="1"/>
    <col min="11" max="11" width="22.140625" style="1" customWidth="1"/>
    <col min="12" max="12" width="11.28515625" customWidth="1"/>
  </cols>
  <sheetData>
    <row r="1" spans="1:11" ht="8.4499999999999993" customHeight="1" x14ac:dyDescent="0.25">
      <c r="A1" s="182" t="s">
        <v>150</v>
      </c>
      <c r="B1" s="182"/>
      <c r="C1" s="182"/>
      <c r="D1" s="182"/>
      <c r="E1" s="182"/>
      <c r="F1" s="182"/>
      <c r="G1" s="182"/>
      <c r="H1" s="182"/>
      <c r="I1" s="182"/>
      <c r="J1" s="182"/>
      <c r="K1" s="182"/>
    </row>
    <row r="2" spans="1:11" ht="30.6" customHeight="1" x14ac:dyDescent="0.25">
      <c r="A2" s="183"/>
      <c r="B2" s="183"/>
      <c r="C2" s="183"/>
      <c r="D2" s="183"/>
      <c r="E2" s="183"/>
      <c r="F2" s="183"/>
      <c r="G2" s="183"/>
      <c r="H2" s="183"/>
      <c r="I2" s="183"/>
      <c r="J2" s="183"/>
      <c r="K2" s="183"/>
    </row>
    <row r="3" spans="1:11" ht="30" x14ac:dyDescent="0.25">
      <c r="A3" s="187" t="s">
        <v>145</v>
      </c>
      <c r="B3" s="39" t="s">
        <v>4</v>
      </c>
      <c r="C3" s="39" t="s">
        <v>146</v>
      </c>
      <c r="D3" s="40" t="s">
        <v>149</v>
      </c>
      <c r="E3" s="186" t="s">
        <v>148</v>
      </c>
      <c r="F3" s="187" t="s">
        <v>144</v>
      </c>
      <c r="G3" s="184" t="s">
        <v>139</v>
      </c>
      <c r="H3" s="184"/>
      <c r="I3" s="184"/>
      <c r="J3" s="184"/>
      <c r="K3" s="184"/>
    </row>
    <row r="4" spans="1:11" ht="15" x14ac:dyDescent="0.25">
      <c r="A4" s="187"/>
      <c r="B4" s="188" t="s">
        <v>10</v>
      </c>
      <c r="C4" s="187" t="s">
        <v>147</v>
      </c>
      <c r="D4" s="188" t="s">
        <v>22</v>
      </c>
      <c r="E4" s="186"/>
      <c r="F4" s="187"/>
      <c r="G4" s="185" t="s">
        <v>24</v>
      </c>
      <c r="H4" s="189" t="s">
        <v>25</v>
      </c>
      <c r="I4" s="185" t="s">
        <v>26</v>
      </c>
      <c r="J4" s="190" t="s">
        <v>27</v>
      </c>
      <c r="K4" s="185" t="s">
        <v>28</v>
      </c>
    </row>
    <row r="5" spans="1:11" ht="58.9" customHeight="1" x14ac:dyDescent="0.25">
      <c r="A5" s="187"/>
      <c r="B5" s="188"/>
      <c r="C5" s="187"/>
      <c r="D5" s="188"/>
      <c r="E5" s="186"/>
      <c r="F5" s="187"/>
      <c r="G5" s="185"/>
      <c r="H5" s="189"/>
      <c r="I5" s="185"/>
      <c r="J5" s="190"/>
      <c r="K5" s="185"/>
    </row>
    <row r="6" spans="1:11" ht="60" x14ac:dyDescent="0.25">
      <c r="A6" s="131">
        <v>1</v>
      </c>
      <c r="B6" s="107" t="s">
        <v>278</v>
      </c>
      <c r="C6" s="104" t="s">
        <v>778</v>
      </c>
      <c r="D6" s="132" t="s">
        <v>1154</v>
      </c>
      <c r="E6" s="41"/>
      <c r="F6" s="41"/>
      <c r="G6" s="104"/>
      <c r="H6" s="104"/>
      <c r="I6" s="104"/>
      <c r="J6" s="104" t="s">
        <v>820</v>
      </c>
      <c r="K6" s="104"/>
    </row>
    <row r="7" spans="1:11" ht="105" x14ac:dyDescent="0.25">
      <c r="A7" s="131">
        <v>2</v>
      </c>
      <c r="B7" s="107" t="s">
        <v>278</v>
      </c>
      <c r="C7" s="104" t="s">
        <v>781</v>
      </c>
      <c r="D7" s="133" t="s">
        <v>1155</v>
      </c>
      <c r="E7" s="41"/>
      <c r="F7" s="41"/>
      <c r="G7" s="104"/>
      <c r="H7" s="104"/>
      <c r="I7" s="104"/>
      <c r="J7" s="104" t="s">
        <v>824</v>
      </c>
      <c r="K7" s="104" t="s">
        <v>1147</v>
      </c>
    </row>
    <row r="8" spans="1:11" ht="90" x14ac:dyDescent="0.25">
      <c r="A8" s="131">
        <v>3</v>
      </c>
      <c r="B8" s="107" t="s">
        <v>220</v>
      </c>
      <c r="C8" s="104" t="s">
        <v>783</v>
      </c>
      <c r="D8" s="132" t="s">
        <v>1154</v>
      </c>
      <c r="E8" s="41"/>
      <c r="F8" s="41"/>
      <c r="G8" s="104"/>
      <c r="H8" s="104"/>
      <c r="I8" s="104"/>
      <c r="J8" s="104" t="s">
        <v>828</v>
      </c>
      <c r="K8" s="104"/>
    </row>
    <row r="9" spans="1:11" ht="150" x14ac:dyDescent="0.25">
      <c r="A9" s="131">
        <v>4</v>
      </c>
      <c r="B9" s="107" t="s">
        <v>220</v>
      </c>
      <c r="C9" s="104" t="s">
        <v>1140</v>
      </c>
      <c r="D9" s="133" t="s">
        <v>1155</v>
      </c>
      <c r="E9" s="41"/>
      <c r="F9" s="41"/>
      <c r="G9" s="104"/>
      <c r="H9" s="104"/>
      <c r="I9" s="104"/>
      <c r="J9" s="104" t="s">
        <v>838</v>
      </c>
      <c r="K9" s="104"/>
    </row>
    <row r="10" spans="1:11" ht="31.5" x14ac:dyDescent="0.25">
      <c r="A10" s="131">
        <v>5</v>
      </c>
      <c r="B10" s="107" t="s">
        <v>300</v>
      </c>
      <c r="C10" s="104" t="s">
        <v>800</v>
      </c>
      <c r="D10" s="133" t="s">
        <v>1155</v>
      </c>
      <c r="E10" s="41"/>
      <c r="F10" s="41"/>
      <c r="G10" s="104"/>
      <c r="H10" s="104"/>
      <c r="I10" s="104"/>
      <c r="J10" s="104" t="s">
        <v>841</v>
      </c>
      <c r="K10" s="104"/>
    </row>
    <row r="11" spans="1:11" ht="45" x14ac:dyDescent="0.25">
      <c r="A11" s="131">
        <v>6</v>
      </c>
      <c r="B11" s="107" t="s">
        <v>278</v>
      </c>
      <c r="C11" s="104" t="s">
        <v>1141</v>
      </c>
      <c r="D11" s="133" t="s">
        <v>1155</v>
      </c>
      <c r="E11" s="41"/>
      <c r="F11" s="41"/>
      <c r="G11" s="104"/>
      <c r="H11" s="104"/>
      <c r="I11" s="104"/>
      <c r="J11" s="104" t="s">
        <v>824</v>
      </c>
      <c r="K11" s="104" t="s">
        <v>1149</v>
      </c>
    </row>
    <row r="12" spans="1:11" ht="90" x14ac:dyDescent="0.25">
      <c r="A12" s="131">
        <v>7</v>
      </c>
      <c r="B12" s="107" t="s">
        <v>220</v>
      </c>
      <c r="C12" s="104" t="s">
        <v>783</v>
      </c>
      <c r="D12" s="132" t="s">
        <v>1154</v>
      </c>
      <c r="E12" s="41"/>
      <c r="F12" s="41"/>
      <c r="G12" s="104"/>
      <c r="H12" s="104"/>
      <c r="I12" s="104"/>
      <c r="J12" s="104" t="s">
        <v>828</v>
      </c>
      <c r="K12" s="104"/>
    </row>
    <row r="13" spans="1:11" ht="31.5" x14ac:dyDescent="0.25">
      <c r="A13" s="131">
        <v>8</v>
      </c>
      <c r="B13" s="107" t="s">
        <v>300</v>
      </c>
      <c r="C13" s="104" t="s">
        <v>800</v>
      </c>
      <c r="D13" s="133" t="s">
        <v>1155</v>
      </c>
      <c r="E13" s="41"/>
      <c r="F13" s="41"/>
      <c r="G13" s="104"/>
      <c r="H13" s="104"/>
      <c r="I13" s="104"/>
      <c r="J13" s="104" t="s">
        <v>841</v>
      </c>
      <c r="K13" s="104"/>
    </row>
    <row r="14" spans="1:11" ht="60" x14ac:dyDescent="0.25">
      <c r="A14" s="131">
        <v>9</v>
      </c>
      <c r="B14" s="107" t="s">
        <v>278</v>
      </c>
      <c r="C14" s="104" t="s">
        <v>1142</v>
      </c>
      <c r="D14" s="133" t="s">
        <v>1155</v>
      </c>
      <c r="E14" s="41"/>
      <c r="F14" s="41"/>
      <c r="G14" s="104"/>
      <c r="H14" s="104"/>
      <c r="I14" s="104"/>
      <c r="J14" s="104" t="s">
        <v>824</v>
      </c>
      <c r="K14" s="104" t="s">
        <v>1147</v>
      </c>
    </row>
    <row r="15" spans="1:11" ht="90" x14ac:dyDescent="0.25">
      <c r="A15" s="131">
        <v>10</v>
      </c>
      <c r="B15" s="107" t="s">
        <v>220</v>
      </c>
      <c r="C15" s="104" t="s">
        <v>783</v>
      </c>
      <c r="D15" s="132" t="s">
        <v>1154</v>
      </c>
      <c r="E15" s="41"/>
      <c r="F15" s="41"/>
      <c r="G15" s="104"/>
      <c r="H15" s="104"/>
      <c r="I15" s="104"/>
      <c r="J15" s="104" t="s">
        <v>828</v>
      </c>
      <c r="K15" s="104"/>
    </row>
    <row r="16" spans="1:11" ht="150" x14ac:dyDescent="0.25">
      <c r="A16" s="131">
        <v>11</v>
      </c>
      <c r="B16" s="107" t="s">
        <v>220</v>
      </c>
      <c r="C16" s="104" t="s">
        <v>1140</v>
      </c>
      <c r="D16" s="133" t="s">
        <v>1155</v>
      </c>
      <c r="E16" s="41"/>
      <c r="F16" s="41"/>
      <c r="G16" s="104"/>
      <c r="H16" s="104"/>
      <c r="I16" s="104"/>
      <c r="J16" s="104" t="s">
        <v>838</v>
      </c>
      <c r="K16" s="104"/>
    </row>
    <row r="17" spans="1:11" ht="105" x14ac:dyDescent="0.25">
      <c r="A17" s="131">
        <v>12</v>
      </c>
      <c r="B17" s="120" t="s">
        <v>475</v>
      </c>
      <c r="C17" s="92" t="s">
        <v>1143</v>
      </c>
      <c r="D17" s="132" t="s">
        <v>1154</v>
      </c>
      <c r="E17" s="41"/>
      <c r="F17" s="41"/>
      <c r="G17" s="92"/>
      <c r="H17" s="92"/>
      <c r="I17" s="92"/>
      <c r="J17" s="121"/>
      <c r="K17" s="92"/>
    </row>
    <row r="18" spans="1:11" ht="31.5" x14ac:dyDescent="0.25">
      <c r="A18" s="131">
        <v>13</v>
      </c>
      <c r="B18" s="107" t="s">
        <v>300</v>
      </c>
      <c r="C18" s="104" t="s">
        <v>1144</v>
      </c>
      <c r="D18" s="133" t="s">
        <v>1155</v>
      </c>
      <c r="E18" s="41"/>
      <c r="F18" s="41"/>
      <c r="G18" s="104"/>
      <c r="H18" s="104"/>
      <c r="I18" s="104"/>
      <c r="J18" s="104" t="s">
        <v>836</v>
      </c>
      <c r="K18" s="104"/>
    </row>
    <row r="19" spans="1:11" ht="75" x14ac:dyDescent="0.25">
      <c r="A19" s="131">
        <v>14</v>
      </c>
      <c r="B19" s="120" t="s">
        <v>220</v>
      </c>
      <c r="C19" s="92" t="s">
        <v>1145</v>
      </c>
      <c r="D19" s="132" t="s">
        <v>1154</v>
      </c>
      <c r="E19" s="41"/>
      <c r="F19" s="41"/>
      <c r="G19" s="92"/>
      <c r="H19" s="92"/>
      <c r="I19" s="92"/>
      <c r="J19" s="92" t="s">
        <v>1152</v>
      </c>
      <c r="K19" s="92"/>
    </row>
    <row r="20" spans="1:11" ht="31.5" x14ac:dyDescent="0.25">
      <c r="A20" s="131">
        <v>15</v>
      </c>
      <c r="B20" s="107" t="s">
        <v>300</v>
      </c>
      <c r="C20" s="104" t="s">
        <v>800</v>
      </c>
      <c r="D20" s="133" t="s">
        <v>1155</v>
      </c>
      <c r="E20" s="41"/>
      <c r="F20" s="41"/>
      <c r="G20" s="104"/>
      <c r="H20" s="104"/>
      <c r="I20" s="104"/>
      <c r="J20" s="104" t="s">
        <v>841</v>
      </c>
      <c r="K20" s="104"/>
    </row>
    <row r="21" spans="1:11" ht="105" x14ac:dyDescent="0.25">
      <c r="A21" s="131">
        <v>16</v>
      </c>
      <c r="B21" s="107" t="s">
        <v>278</v>
      </c>
      <c r="C21" s="104" t="s">
        <v>781</v>
      </c>
      <c r="D21" s="133" t="s">
        <v>1155</v>
      </c>
      <c r="E21" s="41"/>
      <c r="F21" s="41"/>
      <c r="G21" s="104"/>
      <c r="H21" s="104"/>
      <c r="I21" s="104"/>
      <c r="J21" s="104" t="s">
        <v>824</v>
      </c>
      <c r="K21" s="104" t="s">
        <v>1147</v>
      </c>
    </row>
    <row r="22" spans="1:11" ht="150" x14ac:dyDescent="0.25">
      <c r="A22" s="131">
        <v>17</v>
      </c>
      <c r="B22" s="107" t="s">
        <v>220</v>
      </c>
      <c r="C22" s="104" t="s">
        <v>1140</v>
      </c>
      <c r="D22" s="133" t="s">
        <v>1155</v>
      </c>
      <c r="E22" s="41"/>
      <c r="F22" s="41"/>
      <c r="G22" s="104"/>
      <c r="H22" s="104"/>
      <c r="I22" s="104"/>
      <c r="J22" s="104" t="s">
        <v>838</v>
      </c>
      <c r="K22" s="104"/>
    </row>
    <row r="23" spans="1:11" ht="31.5" x14ac:dyDescent="0.25">
      <c r="A23" s="131">
        <v>18</v>
      </c>
      <c r="B23" s="107" t="s">
        <v>300</v>
      </c>
      <c r="C23" s="104" t="s">
        <v>1144</v>
      </c>
      <c r="D23" s="133" t="s">
        <v>1155</v>
      </c>
      <c r="E23" s="41"/>
      <c r="F23" s="41"/>
      <c r="G23" s="104"/>
      <c r="H23" s="104"/>
      <c r="I23" s="104"/>
      <c r="J23" s="104" t="s">
        <v>836</v>
      </c>
      <c r="K23" s="104"/>
    </row>
    <row r="24" spans="1:11" ht="31.5" x14ac:dyDescent="0.25">
      <c r="A24" s="131">
        <v>19</v>
      </c>
      <c r="B24" s="107" t="s">
        <v>300</v>
      </c>
      <c r="C24" s="104" t="s">
        <v>800</v>
      </c>
      <c r="D24" s="133" t="s">
        <v>1155</v>
      </c>
      <c r="E24" s="41"/>
      <c r="F24" s="41"/>
      <c r="G24" s="104"/>
      <c r="H24" s="104"/>
      <c r="I24" s="104"/>
      <c r="J24" s="104" t="s">
        <v>841</v>
      </c>
      <c r="K24" s="104"/>
    </row>
    <row r="25" spans="1:11" ht="60" x14ac:dyDescent="0.25">
      <c r="A25" s="131">
        <v>20</v>
      </c>
      <c r="B25" s="120" t="s">
        <v>300</v>
      </c>
      <c r="C25" s="92" t="s">
        <v>891</v>
      </c>
      <c r="D25" s="132" t="s">
        <v>1154</v>
      </c>
      <c r="E25" s="41"/>
      <c r="F25" s="41"/>
      <c r="G25" s="90"/>
      <c r="H25" s="90"/>
      <c r="I25" s="90"/>
      <c r="J25" s="92" t="s">
        <v>734</v>
      </c>
      <c r="K25" s="92"/>
    </row>
    <row r="26" spans="1:11" ht="60" x14ac:dyDescent="0.25">
      <c r="A26" s="131">
        <v>21</v>
      </c>
      <c r="B26" s="120" t="s">
        <v>475</v>
      </c>
      <c r="C26" s="92" t="s">
        <v>1146</v>
      </c>
      <c r="D26" s="132" t="s">
        <v>1154</v>
      </c>
      <c r="E26" s="41"/>
      <c r="F26" s="41"/>
      <c r="G26" s="90"/>
      <c r="H26" s="90"/>
      <c r="I26" s="90"/>
      <c r="J26" s="92" t="s">
        <v>734</v>
      </c>
      <c r="K26" s="92" t="s">
        <v>734</v>
      </c>
    </row>
    <row r="27" spans="1:11" ht="90" x14ac:dyDescent="0.25">
      <c r="A27" s="131">
        <v>22</v>
      </c>
      <c r="B27" s="107" t="s">
        <v>435</v>
      </c>
      <c r="C27" s="104" t="s">
        <v>539</v>
      </c>
      <c r="D27" s="132" t="s">
        <v>1154</v>
      </c>
      <c r="E27" s="41"/>
      <c r="F27" s="41"/>
      <c r="G27" s="104"/>
      <c r="H27" s="104"/>
      <c r="I27" s="104"/>
      <c r="J27" s="104" t="s">
        <v>569</v>
      </c>
      <c r="K27" s="104"/>
    </row>
    <row r="28" spans="1:11" ht="90" x14ac:dyDescent="0.25">
      <c r="A28" s="131">
        <v>23</v>
      </c>
      <c r="B28" s="107" t="s">
        <v>435</v>
      </c>
      <c r="C28" s="104" t="s">
        <v>443</v>
      </c>
      <c r="D28" s="132" t="s">
        <v>1154</v>
      </c>
      <c r="E28" s="41"/>
      <c r="F28" s="41"/>
      <c r="G28" s="104"/>
      <c r="H28" s="104"/>
      <c r="I28" s="104"/>
      <c r="J28" s="104" t="s">
        <v>569</v>
      </c>
      <c r="K28" s="104"/>
    </row>
    <row r="29" spans="1:11" ht="90" x14ac:dyDescent="0.25">
      <c r="A29" s="131">
        <v>24</v>
      </c>
      <c r="B29" s="94" t="s">
        <v>300</v>
      </c>
      <c r="C29" s="95" t="s">
        <v>1076</v>
      </c>
      <c r="D29" s="132" t="s">
        <v>1154</v>
      </c>
      <c r="E29" s="41"/>
      <c r="F29" s="41"/>
      <c r="G29" s="95"/>
      <c r="H29" s="95"/>
      <c r="I29" s="95" t="s">
        <v>1102</v>
      </c>
      <c r="J29" s="95" t="s">
        <v>1103</v>
      </c>
      <c r="K29" s="95"/>
    </row>
    <row r="30" spans="1:11" ht="90" x14ac:dyDescent="0.25">
      <c r="A30" s="131">
        <v>25</v>
      </c>
      <c r="B30" s="107" t="s">
        <v>435</v>
      </c>
      <c r="C30" s="104" t="s">
        <v>450</v>
      </c>
      <c r="D30" s="132" t="s">
        <v>1154</v>
      </c>
      <c r="E30" s="41"/>
      <c r="F30" s="41"/>
      <c r="G30" s="104"/>
      <c r="H30" s="104"/>
      <c r="I30" s="104"/>
      <c r="J30" s="104" t="s">
        <v>569</v>
      </c>
      <c r="K30" s="104"/>
    </row>
    <row r="31" spans="1:11" ht="90" x14ac:dyDescent="0.25">
      <c r="A31" s="131">
        <v>26</v>
      </c>
      <c r="B31" s="107" t="s">
        <v>435</v>
      </c>
      <c r="C31" s="104" t="s">
        <v>543</v>
      </c>
      <c r="D31" s="132" t="s">
        <v>1154</v>
      </c>
      <c r="E31" s="41"/>
      <c r="F31" s="41"/>
      <c r="G31" s="104"/>
      <c r="H31" s="104"/>
      <c r="I31" s="104"/>
      <c r="J31" s="104" t="s">
        <v>569</v>
      </c>
      <c r="K31" s="104"/>
    </row>
  </sheetData>
  <mergeCells count="13">
    <mergeCell ref="A1:K2"/>
    <mergeCell ref="G3:K3"/>
    <mergeCell ref="K4:K5"/>
    <mergeCell ref="E3:E5"/>
    <mergeCell ref="F3:F5"/>
    <mergeCell ref="D4:D5"/>
    <mergeCell ref="B4:B5"/>
    <mergeCell ref="C4:C5"/>
    <mergeCell ref="A3:A5"/>
    <mergeCell ref="G4:G5"/>
    <mergeCell ref="H4:H5"/>
    <mergeCell ref="I4:I5"/>
    <mergeCell ref="J4:J5"/>
  </mergeCells>
  <pageMargins left="0.70866141732283472" right="0.70866141732283472" top="0.74803149606299213" bottom="0.74803149606299213" header="0.31496062992125984" footer="0.31496062992125984"/>
  <pageSetup orientation="portrait" r:id="rId1"/>
  <headerFooter>
    <oddFooter>&amp;RSC04-F06 Vr3 (2024-03-08)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Q16"/>
  <sheetViews>
    <sheetView workbookViewId="0">
      <selection activeCell="AT4" sqref="AT4"/>
    </sheetView>
  </sheetViews>
  <sheetFormatPr baseColWidth="10" defaultRowHeight="15" x14ac:dyDescent="0.25"/>
  <cols>
    <col min="2" max="4" width="27.28515625" customWidth="1"/>
    <col min="7" max="7" width="18.140625" bestFit="1" customWidth="1"/>
    <col min="8" max="8" width="11.28515625" bestFit="1" customWidth="1"/>
    <col min="9" max="9" width="49.7109375" bestFit="1" customWidth="1"/>
    <col min="10" max="10" width="4.28515625" customWidth="1"/>
    <col min="11" max="11" width="10.5703125" bestFit="1" customWidth="1"/>
    <col min="12" max="12" width="10.85546875" bestFit="1" customWidth="1"/>
    <col min="13" max="13" width="34.140625" customWidth="1"/>
    <col min="14" max="14" width="3.85546875" customWidth="1"/>
    <col min="15" max="15" width="9.7109375" bestFit="1" customWidth="1"/>
    <col min="16" max="16" width="3" bestFit="1" customWidth="1"/>
    <col min="17" max="18" width="6.140625" bestFit="1" customWidth="1"/>
    <col min="19" max="20" width="4.5703125" bestFit="1" customWidth="1"/>
    <col min="21" max="21" width="2.140625" customWidth="1"/>
    <col min="22" max="22" width="12.28515625" bestFit="1" customWidth="1"/>
    <col min="23" max="23" width="11" bestFit="1" customWidth="1"/>
    <col min="24" max="24" width="39.7109375" customWidth="1"/>
    <col min="25" max="25" width="3.5703125" customWidth="1"/>
    <col min="26" max="26" width="14.42578125" bestFit="1" customWidth="1"/>
    <col min="27" max="27" width="4" bestFit="1" customWidth="1"/>
    <col min="28" max="28" width="34.42578125" customWidth="1"/>
    <col min="30" max="30" width="10.85546875" bestFit="1" customWidth="1"/>
    <col min="31" max="31" width="4" bestFit="1" customWidth="1"/>
    <col min="32" max="32" width="11.140625" bestFit="1" customWidth="1"/>
    <col min="33" max="33" width="9.5703125" bestFit="1" customWidth="1"/>
    <col min="34" max="35" width="7.5703125" bestFit="1" customWidth="1"/>
    <col min="37" max="37" width="14.5703125" bestFit="1" customWidth="1"/>
    <col min="38" max="38" width="11" bestFit="1" customWidth="1"/>
    <col min="39" max="39" width="16.42578125" bestFit="1" customWidth="1"/>
    <col min="41" max="41" width="9" bestFit="1" customWidth="1"/>
    <col min="42" max="42" width="10.28515625" bestFit="1" customWidth="1"/>
    <col min="43" max="43" width="16.140625" bestFit="1" customWidth="1"/>
  </cols>
  <sheetData>
    <row r="2" spans="2:43" ht="15.75" thickBot="1" x14ac:dyDescent="0.3"/>
    <row r="3" spans="2:43" ht="17.25" thickBot="1" x14ac:dyDescent="0.3">
      <c r="G3" s="249" t="s">
        <v>30</v>
      </c>
      <c r="H3" s="250"/>
      <c r="I3" s="251"/>
      <c r="J3" s="6"/>
      <c r="K3" s="255" t="s">
        <v>43</v>
      </c>
      <c r="L3" s="256"/>
      <c r="M3" s="257"/>
      <c r="N3" s="6"/>
      <c r="O3" s="261" t="s">
        <v>54</v>
      </c>
      <c r="P3" s="262"/>
      <c r="Q3" s="262"/>
      <c r="R3" s="262"/>
      <c r="S3" s="262"/>
      <c r="T3" s="263"/>
      <c r="U3" s="6"/>
      <c r="V3" s="221" t="s">
        <v>69</v>
      </c>
      <c r="W3" s="222"/>
      <c r="X3" s="223"/>
      <c r="Y3" s="6"/>
      <c r="Z3" s="227" t="s">
        <v>79</v>
      </c>
      <c r="AA3" s="228"/>
      <c r="AB3" s="229"/>
      <c r="AC3" s="6"/>
      <c r="AD3" s="206" t="s">
        <v>90</v>
      </c>
      <c r="AE3" s="207"/>
      <c r="AF3" s="207"/>
      <c r="AG3" s="207"/>
      <c r="AH3" s="207"/>
      <c r="AI3" s="233"/>
      <c r="AJ3" s="6"/>
      <c r="AK3" s="206" t="s">
        <v>111</v>
      </c>
      <c r="AL3" s="207"/>
      <c r="AM3" s="208"/>
      <c r="AN3" s="6"/>
      <c r="AO3" s="200" t="s">
        <v>125</v>
      </c>
      <c r="AP3" s="201"/>
      <c r="AQ3" s="202"/>
    </row>
    <row r="4" spans="2:43" ht="36.75" thickBot="1" x14ac:dyDescent="0.3">
      <c r="B4" s="37" t="s">
        <v>15</v>
      </c>
      <c r="C4" s="37" t="s">
        <v>16</v>
      </c>
      <c r="D4" s="37" t="s">
        <v>19</v>
      </c>
      <c r="G4" s="252"/>
      <c r="H4" s="253"/>
      <c r="I4" s="254"/>
      <c r="J4" s="6"/>
      <c r="K4" s="258"/>
      <c r="L4" s="259"/>
      <c r="M4" s="260"/>
      <c r="N4" s="6"/>
      <c r="O4" s="264"/>
      <c r="P4" s="265"/>
      <c r="Q4" s="265"/>
      <c r="R4" s="265"/>
      <c r="S4" s="265"/>
      <c r="T4" s="266"/>
      <c r="U4" s="6"/>
      <c r="V4" s="224"/>
      <c r="W4" s="225"/>
      <c r="X4" s="226"/>
      <c r="Y4" s="6"/>
      <c r="Z4" s="230"/>
      <c r="AA4" s="231"/>
      <c r="AB4" s="232"/>
      <c r="AC4" s="6"/>
      <c r="AD4" s="234"/>
      <c r="AE4" s="235"/>
      <c r="AF4" s="235"/>
      <c r="AG4" s="235"/>
      <c r="AH4" s="235"/>
      <c r="AI4" s="236"/>
      <c r="AJ4" s="6"/>
      <c r="AK4" s="209"/>
      <c r="AL4" s="210"/>
      <c r="AM4" s="211"/>
      <c r="AN4" s="6"/>
      <c r="AO4" s="23" t="s">
        <v>126</v>
      </c>
      <c r="AP4" s="200" t="s">
        <v>33</v>
      </c>
      <c r="AQ4" s="202"/>
    </row>
    <row r="5" spans="2:43" ht="33.75" thickBot="1" x14ac:dyDescent="0.4">
      <c r="B5" s="38">
        <v>0</v>
      </c>
      <c r="C5" s="38">
        <v>1</v>
      </c>
      <c r="D5" s="38">
        <v>10</v>
      </c>
      <c r="G5" s="7" t="s">
        <v>31</v>
      </c>
      <c r="H5" s="8" t="s">
        <v>32</v>
      </c>
      <c r="I5" s="9" t="s">
        <v>33</v>
      </c>
      <c r="J5" s="6"/>
      <c r="K5" s="16" t="s">
        <v>44</v>
      </c>
      <c r="L5" s="17" t="s">
        <v>45</v>
      </c>
      <c r="M5" s="18" t="s">
        <v>33</v>
      </c>
      <c r="N5" s="6"/>
      <c r="O5" s="249" t="s">
        <v>55</v>
      </c>
      <c r="P5" s="251"/>
      <c r="Q5" s="269" t="s">
        <v>56</v>
      </c>
      <c r="R5" s="270"/>
      <c r="S5" s="270"/>
      <c r="T5" s="271"/>
      <c r="U5" s="6"/>
      <c r="V5" s="23" t="s">
        <v>70</v>
      </c>
      <c r="W5" s="21" t="s">
        <v>45</v>
      </c>
      <c r="X5" s="24" t="s">
        <v>33</v>
      </c>
      <c r="Y5" s="6"/>
      <c r="Z5" s="25" t="s">
        <v>80</v>
      </c>
      <c r="AA5" s="26" t="s">
        <v>81</v>
      </c>
      <c r="AB5" s="18" t="s">
        <v>33</v>
      </c>
      <c r="AC5" s="6"/>
      <c r="AD5" s="237" t="s">
        <v>91</v>
      </c>
      <c r="AE5" s="238"/>
      <c r="AF5" s="240" t="s">
        <v>92</v>
      </c>
      <c r="AG5" s="241"/>
      <c r="AH5" s="241"/>
      <c r="AI5" s="242"/>
      <c r="AJ5" s="6"/>
      <c r="AK5" s="212" t="s">
        <v>112</v>
      </c>
      <c r="AL5" s="214" t="s">
        <v>113</v>
      </c>
      <c r="AM5" s="216" t="s">
        <v>33</v>
      </c>
      <c r="AN5" s="6"/>
      <c r="AO5" s="10" t="s">
        <v>114</v>
      </c>
      <c r="AP5" s="11" t="s">
        <v>127</v>
      </c>
      <c r="AQ5" s="11" t="s">
        <v>128</v>
      </c>
    </row>
    <row r="6" spans="2:43" ht="83.25" thickBot="1" x14ac:dyDescent="0.4">
      <c r="B6" s="38">
        <v>2</v>
      </c>
      <c r="C6" s="38">
        <v>2</v>
      </c>
      <c r="D6" s="38">
        <v>25</v>
      </c>
      <c r="G6" s="10" t="s">
        <v>34</v>
      </c>
      <c r="H6" s="11">
        <v>10</v>
      </c>
      <c r="I6" s="12" t="s">
        <v>35</v>
      </c>
      <c r="J6" s="6"/>
      <c r="K6" s="15" t="s">
        <v>46</v>
      </c>
      <c r="L6" s="11">
        <v>4</v>
      </c>
      <c r="M6" s="12" t="s">
        <v>47</v>
      </c>
      <c r="N6" s="6"/>
      <c r="O6" s="267"/>
      <c r="P6" s="268"/>
      <c r="Q6" s="21">
        <v>4</v>
      </c>
      <c r="R6" s="21">
        <v>3</v>
      </c>
      <c r="S6" s="21">
        <v>2</v>
      </c>
      <c r="T6" s="21">
        <v>1</v>
      </c>
      <c r="U6" s="6"/>
      <c r="V6" s="10" t="s">
        <v>34</v>
      </c>
      <c r="W6" s="11" t="s">
        <v>71</v>
      </c>
      <c r="X6" s="12" t="s">
        <v>72</v>
      </c>
      <c r="Y6" s="6"/>
      <c r="Z6" s="10" t="s">
        <v>82</v>
      </c>
      <c r="AA6" s="11">
        <v>100</v>
      </c>
      <c r="AB6" s="12" t="s">
        <v>83</v>
      </c>
      <c r="AC6" s="6"/>
      <c r="AD6" s="224"/>
      <c r="AE6" s="239"/>
      <c r="AF6" s="21" t="s">
        <v>93</v>
      </c>
      <c r="AG6" s="28">
        <v>42663</v>
      </c>
      <c r="AH6" s="28">
        <v>42529</v>
      </c>
      <c r="AI6" s="28">
        <v>42404</v>
      </c>
      <c r="AJ6" s="6"/>
      <c r="AK6" s="213"/>
      <c r="AL6" s="215"/>
      <c r="AM6" s="217"/>
      <c r="AN6" s="6"/>
      <c r="AO6" s="14" t="s">
        <v>117</v>
      </c>
      <c r="AP6" s="11" t="s">
        <v>129</v>
      </c>
      <c r="AQ6" s="11" t="s">
        <v>130</v>
      </c>
    </row>
    <row r="7" spans="2:43" ht="83.25" thickBot="1" x14ac:dyDescent="0.4">
      <c r="B7" s="38">
        <v>6</v>
      </c>
      <c r="C7" s="38">
        <v>3</v>
      </c>
      <c r="D7" s="38">
        <v>60</v>
      </c>
      <c r="G7" s="13" t="s">
        <v>36</v>
      </c>
      <c r="H7" s="11">
        <v>6</v>
      </c>
      <c r="I7" s="12" t="s">
        <v>37</v>
      </c>
      <c r="J7" s="6"/>
      <c r="K7" s="19" t="s">
        <v>48</v>
      </c>
      <c r="L7" s="11">
        <v>3</v>
      </c>
      <c r="M7" s="12" t="s">
        <v>49</v>
      </c>
      <c r="N7" s="6"/>
      <c r="O7" s="246" t="s">
        <v>57</v>
      </c>
      <c r="P7" s="194">
        <v>10</v>
      </c>
      <c r="Q7" s="218" t="s">
        <v>58</v>
      </c>
      <c r="R7" s="218" t="s">
        <v>59</v>
      </c>
      <c r="S7" s="272" t="s">
        <v>60</v>
      </c>
      <c r="T7" s="272" t="s">
        <v>61</v>
      </c>
      <c r="U7" s="6"/>
      <c r="V7" s="10" t="s">
        <v>36</v>
      </c>
      <c r="W7" s="11" t="s">
        <v>73</v>
      </c>
      <c r="X7" s="12" t="s">
        <v>74</v>
      </c>
      <c r="Y7" s="6"/>
      <c r="Z7" s="13" t="s">
        <v>84</v>
      </c>
      <c r="AA7" s="11">
        <v>60</v>
      </c>
      <c r="AB7" s="12" t="s">
        <v>85</v>
      </c>
      <c r="AC7" s="6"/>
      <c r="AD7" s="243" t="s">
        <v>94</v>
      </c>
      <c r="AE7" s="21">
        <v>100</v>
      </c>
      <c r="AF7" s="29" t="s">
        <v>95</v>
      </c>
      <c r="AG7" s="29" t="s">
        <v>96</v>
      </c>
      <c r="AH7" s="29" t="s">
        <v>97</v>
      </c>
      <c r="AI7" s="22" t="s">
        <v>98</v>
      </c>
      <c r="AJ7" s="6"/>
      <c r="AK7" s="218" t="s">
        <v>114</v>
      </c>
      <c r="AL7" s="220" t="s">
        <v>115</v>
      </c>
      <c r="AM7" s="197" t="s">
        <v>116</v>
      </c>
      <c r="AN7" s="6"/>
      <c r="AO7" s="13" t="s">
        <v>120</v>
      </c>
      <c r="AP7" s="11" t="s">
        <v>131</v>
      </c>
      <c r="AQ7" s="11" t="s">
        <v>132</v>
      </c>
    </row>
    <row r="8" spans="2:43" ht="66.75" thickBot="1" x14ac:dyDescent="0.4">
      <c r="B8" s="38">
        <v>10</v>
      </c>
      <c r="C8" s="38">
        <v>4</v>
      </c>
      <c r="D8" s="38">
        <v>100</v>
      </c>
      <c r="G8" s="14" t="s">
        <v>38</v>
      </c>
      <c r="H8" s="11">
        <v>2</v>
      </c>
      <c r="I8" s="12" t="s">
        <v>39</v>
      </c>
      <c r="J8" s="6"/>
      <c r="K8" s="15" t="s">
        <v>50</v>
      </c>
      <c r="L8" s="11">
        <v>2</v>
      </c>
      <c r="M8" s="12" t="s">
        <v>51</v>
      </c>
      <c r="N8" s="6"/>
      <c r="O8" s="247"/>
      <c r="P8" s="196"/>
      <c r="Q8" s="219"/>
      <c r="R8" s="219"/>
      <c r="S8" s="193"/>
      <c r="T8" s="193"/>
      <c r="U8" s="6"/>
      <c r="V8" s="14" t="s">
        <v>38</v>
      </c>
      <c r="W8" s="11" t="s">
        <v>75</v>
      </c>
      <c r="X8" s="12" t="s">
        <v>76</v>
      </c>
      <c r="Y8" s="6"/>
      <c r="Z8" s="14" t="s">
        <v>86</v>
      </c>
      <c r="AA8" s="11">
        <v>25</v>
      </c>
      <c r="AB8" s="12" t="s">
        <v>87</v>
      </c>
      <c r="AC8" s="6"/>
      <c r="AD8" s="244"/>
      <c r="AE8" s="21">
        <v>60</v>
      </c>
      <c r="AF8" s="29" t="s">
        <v>99</v>
      </c>
      <c r="AG8" s="29" t="s">
        <v>100</v>
      </c>
      <c r="AH8" s="22" t="s">
        <v>101</v>
      </c>
      <c r="AI8" s="11" t="s">
        <v>102</v>
      </c>
      <c r="AJ8" s="6"/>
      <c r="AK8" s="219"/>
      <c r="AL8" s="196"/>
      <c r="AM8" s="199"/>
      <c r="AN8" s="6"/>
      <c r="AO8" s="13" t="s">
        <v>123</v>
      </c>
      <c r="AP8" s="11" t="s">
        <v>131</v>
      </c>
      <c r="AQ8" s="11" t="s">
        <v>133</v>
      </c>
    </row>
    <row r="9" spans="2:43" ht="83.25" thickBot="1" x14ac:dyDescent="0.3">
      <c r="G9" s="15" t="s">
        <v>40</v>
      </c>
      <c r="H9" s="11" t="s">
        <v>41</v>
      </c>
      <c r="I9" s="12" t="s">
        <v>42</v>
      </c>
      <c r="J9" s="6"/>
      <c r="K9" s="20" t="s">
        <v>52</v>
      </c>
      <c r="L9" s="11">
        <v>1</v>
      </c>
      <c r="M9" s="12" t="s">
        <v>53</v>
      </c>
      <c r="N9" s="6"/>
      <c r="O9" s="247"/>
      <c r="P9" s="194">
        <v>6</v>
      </c>
      <c r="Q9" s="273" t="s">
        <v>62</v>
      </c>
      <c r="R9" s="191" t="s">
        <v>63</v>
      </c>
      <c r="S9" s="191" t="s">
        <v>64</v>
      </c>
      <c r="T9" s="203" t="s">
        <v>65</v>
      </c>
      <c r="U9" s="6"/>
      <c r="V9" s="13" t="s">
        <v>40</v>
      </c>
      <c r="W9" s="11" t="s">
        <v>77</v>
      </c>
      <c r="X9" s="12" t="s">
        <v>78</v>
      </c>
      <c r="Y9" s="6"/>
      <c r="Z9" s="27" t="s">
        <v>88</v>
      </c>
      <c r="AA9" s="11">
        <v>10</v>
      </c>
      <c r="AB9" s="12" t="s">
        <v>89</v>
      </c>
      <c r="AC9" s="6"/>
      <c r="AD9" s="244"/>
      <c r="AE9" s="21">
        <v>25</v>
      </c>
      <c r="AF9" s="29" t="s">
        <v>103</v>
      </c>
      <c r="AG9" s="22" t="s">
        <v>104</v>
      </c>
      <c r="AH9" s="22" t="s">
        <v>105</v>
      </c>
      <c r="AI9" s="30" t="s">
        <v>106</v>
      </c>
      <c r="AJ9" s="6"/>
      <c r="AK9" s="203" t="s">
        <v>117</v>
      </c>
      <c r="AL9" s="194" t="s">
        <v>118</v>
      </c>
      <c r="AM9" s="197" t="s">
        <v>119</v>
      </c>
      <c r="AN9" s="6"/>
    </row>
    <row r="10" spans="2:43" ht="33.75" thickBot="1" x14ac:dyDescent="0.3">
      <c r="O10" s="247"/>
      <c r="P10" s="196"/>
      <c r="Q10" s="219"/>
      <c r="R10" s="193"/>
      <c r="S10" s="193"/>
      <c r="T10" s="205"/>
      <c r="U10" s="6"/>
      <c r="AD10" s="245"/>
      <c r="AE10" s="21">
        <v>10</v>
      </c>
      <c r="AF10" s="22" t="s">
        <v>107</v>
      </c>
      <c r="AG10" s="11" t="s">
        <v>108</v>
      </c>
      <c r="AH10" s="30" t="s">
        <v>109</v>
      </c>
      <c r="AI10" s="30" t="s">
        <v>110</v>
      </c>
      <c r="AJ10" s="6"/>
      <c r="AK10" s="204"/>
      <c r="AL10" s="195"/>
      <c r="AM10" s="198"/>
      <c r="AN10" s="6"/>
    </row>
    <row r="11" spans="2:43" ht="17.25" thickBot="1" x14ac:dyDescent="0.3">
      <c r="O11" s="248"/>
      <c r="P11" s="11">
        <v>2</v>
      </c>
      <c r="Q11" s="22" t="s">
        <v>66</v>
      </c>
      <c r="R11" s="22" t="s">
        <v>65</v>
      </c>
      <c r="S11" s="11" t="s">
        <v>67</v>
      </c>
      <c r="T11" s="11" t="s">
        <v>68</v>
      </c>
      <c r="U11" s="6"/>
      <c r="AK11" s="205"/>
      <c r="AL11" s="196"/>
      <c r="AM11" s="199"/>
      <c r="AN11" s="6"/>
    </row>
    <row r="12" spans="2:43" x14ac:dyDescent="0.25">
      <c r="AK12" s="191" t="s">
        <v>120</v>
      </c>
      <c r="AL12" s="194" t="s">
        <v>121</v>
      </c>
      <c r="AM12" s="197" t="s">
        <v>122</v>
      </c>
      <c r="AN12" s="6"/>
    </row>
    <row r="13" spans="2:43" ht="15.75" thickBot="1" x14ac:dyDescent="0.3">
      <c r="AK13" s="193"/>
      <c r="AL13" s="196"/>
      <c r="AM13" s="199"/>
      <c r="AN13" s="6"/>
    </row>
    <row r="14" spans="2:43" x14ac:dyDescent="0.25">
      <c r="AK14" s="191" t="s">
        <v>123</v>
      </c>
      <c r="AL14" s="194">
        <v>20</v>
      </c>
      <c r="AM14" s="197" t="s">
        <v>124</v>
      </c>
      <c r="AN14" s="6"/>
    </row>
    <row r="15" spans="2:43" x14ac:dyDescent="0.25">
      <c r="AK15" s="192"/>
      <c r="AL15" s="195"/>
      <c r="AM15" s="198"/>
      <c r="AN15" s="6"/>
    </row>
    <row r="16" spans="2:43" ht="15.75" thickBot="1" x14ac:dyDescent="0.3">
      <c r="AK16" s="193"/>
      <c r="AL16" s="196"/>
      <c r="AM16" s="199"/>
      <c r="AN16" s="6"/>
    </row>
  </sheetData>
  <mergeCells count="40">
    <mergeCell ref="O7:O11"/>
    <mergeCell ref="P7:P8"/>
    <mergeCell ref="Q7:Q8"/>
    <mergeCell ref="R7:R8"/>
    <mergeCell ref="G3:I4"/>
    <mergeCell ref="K3:M4"/>
    <mergeCell ref="O3:T4"/>
    <mergeCell ref="O5:P6"/>
    <mergeCell ref="Q5:T5"/>
    <mergeCell ref="S7:S8"/>
    <mergeCell ref="T7:T8"/>
    <mergeCell ref="P9:P10"/>
    <mergeCell ref="Q9:Q10"/>
    <mergeCell ref="R9:R10"/>
    <mergeCell ref="S9:S10"/>
    <mergeCell ref="T9:T10"/>
    <mergeCell ref="AL7:AL8"/>
    <mergeCell ref="AM7:AM8"/>
    <mergeCell ref="V3:X4"/>
    <mergeCell ref="Z3:AB4"/>
    <mergeCell ref="AD3:AI4"/>
    <mergeCell ref="AD5:AE6"/>
    <mergeCell ref="AF5:AI5"/>
    <mergeCell ref="AD7:AD10"/>
    <mergeCell ref="AK14:AK16"/>
    <mergeCell ref="AL14:AL16"/>
    <mergeCell ref="AM14:AM16"/>
    <mergeCell ref="AO3:AQ3"/>
    <mergeCell ref="AP4:AQ4"/>
    <mergeCell ref="AK9:AK11"/>
    <mergeCell ref="AL9:AL11"/>
    <mergeCell ref="AM9:AM11"/>
    <mergeCell ref="AK12:AK13"/>
    <mergeCell ref="AL12:AL13"/>
    <mergeCell ref="AM12:AM13"/>
    <mergeCell ref="AK3:AM4"/>
    <mergeCell ref="AK5:AK6"/>
    <mergeCell ref="AL5:AL6"/>
    <mergeCell ref="AM5:AM6"/>
    <mergeCell ref="AK7:AK8"/>
  </mergeCells>
  <pageMargins left="0.70866141732283472" right="0.70866141732283472" top="0.74803149606299213" bottom="0.74803149606299213" header="0.31496062992125984" footer="0.31496062992125984"/>
  <pageSetup orientation="portrait" r:id="rId1"/>
  <headerFooter>
    <oddFooter>&amp;RSC04-F06 Vr3 (2024-03-08)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ARS Contenido</vt:lpstr>
      <vt:lpstr>ARS No. 1 Gestión Adminitrativa</vt:lpstr>
      <vt:lpstr>ARS No. 2 Atención al Usuario</vt:lpstr>
      <vt:lpstr>ARS No. 3 Gestión Operativa</vt:lpstr>
      <vt:lpstr>ARS No. 4 Salidas Misionales</vt:lpstr>
      <vt:lpstr>ARS No. 5 Laboratorio</vt:lpstr>
      <vt:lpstr>ARS No. 6 Archivo</vt:lpstr>
      <vt:lpstr>ARS No. 7 Aseo y  Cafetería</vt:lpstr>
      <vt:lpstr>ARS No. 8 Teletrabajo</vt:lpstr>
      <vt:lpstr>ARS No. 9 Conductores</vt:lpstr>
      <vt:lpstr>ARS No. 10 Visitantes</vt:lpstr>
      <vt:lpstr>ARS No. 11 Almacen</vt:lpstr>
      <vt:lpstr>ARS No. 12 Mantenimiento</vt:lpstr>
      <vt:lpstr>ARS No. 13 Manejo de Residuos</vt:lpstr>
      <vt:lpstr>PRIORIZACIÓN DE RIESGOS</vt:lpstr>
      <vt:lpstr>VALORACIÓN</vt:lpstr>
      <vt:lpstr>'ARS No. 1 Gestión Adminitrativa'!Área_de_impresión</vt:lpstr>
      <vt:lpstr>'ARS No. 2 Atención al Usuario'!Área_de_impresión</vt:lpstr>
      <vt:lpstr>'ARS No. 3 Gestión Operativa'!Área_de_impresión</vt:lpstr>
      <vt:lpstr>'ARS No. 4 Salidas Misionales'!Área_de_impresión</vt:lpstr>
      <vt:lpstr>'ARS No. 5 Laboratorio'!Área_de_impresión</vt:lpstr>
      <vt:lpstr>'ARS No. 6 Archivo'!Área_de_impresión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Julieth Cárdenas Lozano</dc:creator>
  <cp:lastModifiedBy>Laura Johanna Forero Torres</cp:lastModifiedBy>
  <cp:lastPrinted>2024-03-08T23:44:00Z</cp:lastPrinted>
  <dcterms:created xsi:type="dcterms:W3CDTF">2015-05-25T16:29:20Z</dcterms:created>
  <dcterms:modified xsi:type="dcterms:W3CDTF">2024-12-31T19:58:46Z</dcterms:modified>
</cp:coreProperties>
</file>